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 activeTab="1"/>
  </bookViews>
  <sheets>
    <sheet name="1 ,2 этап дисп и УД" sheetId="7" r:id="rId1"/>
    <sheet name="Дисп.репродук." sheetId="9" r:id="rId2"/>
  </sheets>
  <calcPr calcId="162913" iterate="1"/>
</workbook>
</file>

<file path=xl/calcChain.xml><?xml version="1.0" encoding="utf-8"?>
<calcChain xmlns="http://schemas.openxmlformats.org/spreadsheetml/2006/main">
  <c r="G47" i="7" l="1"/>
  <c r="G50" i="9" l="1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48" i="9"/>
  <c r="G39" i="9"/>
  <c r="G40" i="9"/>
  <c r="G41" i="9"/>
  <c r="G42" i="9"/>
  <c r="G43" i="9"/>
  <c r="G44" i="9"/>
  <c r="G45" i="9"/>
  <c r="G38" i="9"/>
  <c r="G30" i="9"/>
  <c r="G19" i="9"/>
  <c r="G20" i="9"/>
  <c r="G21" i="9"/>
  <c r="G22" i="9"/>
  <c r="G23" i="9"/>
  <c r="G24" i="9"/>
  <c r="G25" i="9"/>
  <c r="G26" i="9"/>
  <c r="G27" i="9"/>
  <c r="G18" i="9"/>
  <c r="G17" i="9"/>
  <c r="G8" i="9"/>
</calcChain>
</file>

<file path=xl/sharedStrings.xml><?xml version="1.0" encoding="utf-8"?>
<sst xmlns="http://schemas.openxmlformats.org/spreadsheetml/2006/main" count="300" uniqueCount="232">
  <si>
    <t>№ п/п</t>
  </si>
  <si>
    <t>мужчины</t>
  </si>
  <si>
    <t>женщины</t>
  </si>
  <si>
    <t xml:space="preserve">Определение уровня общего холестерина в крови                                                          </t>
  </si>
  <si>
    <t xml:space="preserve"> Определение относительного сердечно-сосудистого риска               </t>
  </si>
  <si>
    <t xml:space="preserve">Определение абсолютного сердечно-сосудистого риска                       </t>
  </si>
  <si>
    <t xml:space="preserve"> Осмотр фельдшером (акушеркой)  или врачом акушером- гинекологом 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</si>
  <si>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(далее-мазок с шейки матки), цитологическое исследование мазка с шейки матки</t>
  </si>
  <si>
    <t xml:space="preserve"> Флюорография легких</t>
  </si>
  <si>
    <t>Маммография обеих молочных желез  в двух проекциях</t>
  </si>
  <si>
    <t xml:space="preserve"> Общий анализ   крови               </t>
  </si>
  <si>
    <t>Краткое индивидуальное профилактическое консультирование</t>
  </si>
  <si>
    <t xml:space="preserve">Исследование кала   на скрытую кровь иммунохимическим методом                   </t>
  </si>
  <si>
    <t xml:space="preserve"> Определение простат-специфического  антигена  (ПСА) в крови                    </t>
  </si>
  <si>
    <t>Эзофагогастродуоденоскопия</t>
  </si>
  <si>
    <t>Медицинские исследования, осмотры</t>
  </si>
  <si>
    <t>Осмотр (консультация) врачом акушером-гинекологом (для женщин в возрас- те 18 лет и старше с выявленными патологическими изменениями по результа там скрининга на выявление злокачественных новообразований  шейки матки, в возрасте от 40  до 75 лет  с выявленными патологическими изменениями по результатам мероприятий скрининга, направленного на раннее выявление  злокачественных новообразований молочных желез)</t>
  </si>
  <si>
    <t>Осмотр (консультация) врачом-оториноларингологом ( для граждан в возрасте 65 лет и старше при наличии медицинских показаний по результатам анкетирования или приема (осмотра) врача-терапевта)</t>
  </si>
  <si>
    <t xml:space="preserve"> б) с выявленным по результатам анкетирования риском пагубного потребления алкоголя и(или) потребления наркотических средств и психотропных веществ без назначения врача;</t>
  </si>
  <si>
    <t xml:space="preserve">  в)  для всех граждан в возрасте 65 лет и старше в целях коррекции выявленных факторов риска и (или) профилактики старческой астении;</t>
  </si>
  <si>
    <t>Дуплексное сканирование брахицефальных артерий (для мужчин в возрасте от 45 лет до 72 лет включительно и женщин в возрасте  от 54 до 72 лет включительно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врача-невролога, при впервые выявленном  указании или подозрении на ранее перенесенное ОНМК  для граждан в возрасте от 65 до 90 лет, не находящихся по этому поводу под диспансерным наблюдением)</t>
  </si>
  <si>
    <t xml:space="preserve">Осмотр (консультация) врачом-хирургом или врачом-урологом (для мужчин в возрасте 45, 50, 55, 60 и 64 лет при повышении уровня простат-специфического антигена в крови более  4 нг/мл </t>
  </si>
  <si>
    <t>Колоноскопия или ректороманоскопия (в случае подозрения на злокачественные новообразования толстого кишечника по назначению врача-хирурга  или врача   колопроктолога)</t>
  </si>
  <si>
    <t>Рентгенография легких, компьютерная томография легких (для граждан в случае подозрения на злокачественные новообразования легкого по назначению врача-терапевта)</t>
  </si>
  <si>
    <t xml:space="preserve">  г)  при выявлении высокого относительного, высокого и очень высокого абсолютного   сердечно-сосудистого риска, и (или) ожирения, и (или) гиперхолестеринемии с уровнем общего холестерина  8 ммоль/л 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 потребления наркотических средств и психотропных веществ.     </t>
  </si>
  <si>
    <t>СПРАВКА:  1.  тарифы в настоящей таблице  применяются для женщин и мужчин, за исключением тарифа по   пункту 9, который применяется только для женщин;</t>
  </si>
  <si>
    <t>Исследования и медицинские вмешательства в рамках углубленной  диспансеризации</t>
  </si>
  <si>
    <t>I  этап углубленной диспансеризации:   единица оплаты - комплексное посещение</t>
  </si>
  <si>
    <t xml:space="preserve">                         Тариф,    
    рублей
</t>
  </si>
  <si>
    <t xml:space="preserve">Коэффициенты для перевода базового норматива в тариф </t>
  </si>
  <si>
    <t>II  этап  диспансеризации:       единица оплаты - услуга</t>
  </si>
  <si>
    <t xml:space="preserve">ИТОГО  </t>
  </si>
  <si>
    <t xml:space="preserve"> Расчет на основании антропометрии (измерение роста, массы тела,   окружности талии), индекса массы тела</t>
  </si>
  <si>
    <t xml:space="preserve"> Опрос (анкетирование)</t>
  </si>
  <si>
    <t>Спирометрия (для граждан с подозрением на хроническое бронхолегочное заболевание, курящих граждан, выявленных по результатам анкетирования,  по  назначению    врача-терапевта)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</si>
  <si>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</si>
  <si>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Осмотр (консультация) врача-офтальмолога (для граждан в возрасте  40 лет и старше, имеющих повышенное внутриглазное давление, и для граж 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</si>
  <si>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Осмотр (консультация) врачом-хирургом или врачом-колопроктологом, включая проведение ректороманоскопии   (для граждан  в возрасте 40 до 75  лет включительно с выявленными патологическими изменениями по результатам скрининга на выявление   злокачественных новообразова ний толстого кишечника и прямой кишки,  при отягощенной наследстве нности по семейному  аденоматозу и (или) злокачественным нововобра зованиям толстого кишечника и прямой кишки, при выявлении других медицинских показаний  по результатам анкетирования, а также по назначению врача-терапевта, врача-уролога, врача- акушера-гинеколога,  в случаях выявления симптомов злокачественных новообразований толстого кишечника и прямой кишки)</t>
  </si>
  <si>
    <t>Осмотр (консультация) врачом-неврологом (при наличии впервые выявленных указаний или подозрений  на ранее перенесенное ОНМК  для граждан, не находящихся по этому поводу под диспансерным наб людением, а также в случаях выявления по результатам анкетирования нарушений двигательной функции, когнитивных нарушений и подозре ний на депрессию у   граждан в возрасте 65 лет и старше, не находящих ся по этому поводу под диспансерным наблюдением)</t>
  </si>
  <si>
    <t xml:space="preserve"> Измерение внутриглазного давления при первом прохождении профилактического медицинского осмотра, далее в возрасте  40 лет и старше    1 раз   в год</t>
  </si>
  <si>
    <t>Наименование</t>
  </si>
  <si>
    <t>Измерение насыщения крови кислородом  (сатурация)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</si>
  <si>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</si>
  <si>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</si>
  <si>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 терина, уровня липопротеинов низкой плотности, С-реактивного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</si>
  <si>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Проведение теста с 6-ти минутной ходьбой  (при исходной сатурации кислорода крови 95 процентов и больше в сочетании с наличием у гражданина жалоб на одышку, отеки, которые появились впервые или   интенсивность которых повысилась)</t>
  </si>
  <si>
    <t>Определение концентрации Д-димера в крови у граждан, перенесших среднюю степень тяжести и выше новой коронавирусной инфекции (COVID-19)</t>
  </si>
  <si>
    <t>Проведение рентгенографии органов грудной клетки (если не выполнялась ранее в течение года)</t>
  </si>
  <si>
    <t>Проведение компьютерной томографии  легких (в случае показателя сатурации в покое 94 процента и ниже, а также по результатам проведения теста с 6-минутной ходьбой)</t>
  </si>
  <si>
    <t>Проведение  дуплексного сканирования   вен нижних конечностей (при наличии показаний по результатам определения концентрации  Д-димера в крови)</t>
  </si>
  <si>
    <t>Проведение эхокардиографии (в случае показателя сатурации в покое 94 процента и ниже, а также по результатам проведения теста с 6-минутной ходьбой)</t>
  </si>
  <si>
    <t>Проведение индивидуального или группового (школы для  пациентов)    углубленного профилактического консультирования  в отделении (кабинете) медицинской профилактики  (центре здоровья)  - тариф в расчете на 1 пациента</t>
  </si>
  <si>
    <t>Тариф на мобильные бригады 1 этап (комплексное посещение), руб. (с коэф. 1,05)</t>
  </si>
  <si>
    <t xml:space="preserve"> Диспансеризация для оценки репродуктивного здоровья женщин</t>
  </si>
  <si>
    <t xml:space="preserve"> Диспансеризация для оценки репродуктивного здоровья мужчин</t>
  </si>
  <si>
    <t>Тарифы  на проведение медицинских исследований и осмотров в рамках второго этапа диспансеризации определенных групп взрослого населения в системе ОМС    Чеченской Республики в 2026 году (в рублях за 1 услугу)</t>
  </si>
  <si>
    <t>Тарифы на оплату углубленной диспансеризации на 2026 год</t>
  </si>
  <si>
    <r>
      <t xml:space="preserve">Коэффициенты для перевода базового нор матива в тариф </t>
    </r>
    <r>
      <rPr>
        <b/>
        <sz val="10"/>
        <rFont val="Times New Roman"/>
        <family val="1"/>
        <charset val="204"/>
      </rPr>
      <t xml:space="preserve">(базовый - 2 349,6 руб.) </t>
    </r>
  </si>
  <si>
    <r>
      <rPr>
        <b/>
        <sz val="11"/>
        <color theme="1"/>
        <rFont val="Times New Roman"/>
        <family val="1"/>
        <charset val="204"/>
      </rPr>
      <t>Приложение № 9</t>
    </r>
    <r>
      <rPr>
        <sz val="11"/>
        <color theme="1"/>
        <rFont val="Times New Roman"/>
        <family val="1"/>
        <charset val="204"/>
      </rPr>
      <t xml:space="preserve">                                      к Тарифному соглашению в системе ОМС  Чеченской Республики на 2026 год</t>
    </r>
  </si>
  <si>
    <t xml:space="preserve">Тариф,                   рублей </t>
  </si>
  <si>
    <t>Эзофагогастродуоденоскопия (для граждан в случае подозрения на злокачественные новообра зования пищевода, желудка и двенадцати перстной кишки  по назначению врача-терапевта)</t>
  </si>
  <si>
    <t>Таблица № 2</t>
  </si>
  <si>
    <t>I  этап углубленной диспансеризации: единица оплаты - услуга</t>
  </si>
  <si>
    <t>Тарифы на  прием (осмотр, консультацию) медицинскими работниками, исследований   и иных медицинских вмешательств, проводимых в рамках  профилактического   медицинского осмотра  и первого этапа  диспансеризации определенных групп взрослого населения, проводимой в 2026 году в системе  ОМС   Чеченской  Республики (в рублях за 1 услугу)</t>
  </si>
  <si>
    <t>Проведение скринингового исследования на антитела к гепатиту С  путем определения суммарных антител классов М и G к вирусу гепатита С в крови</t>
  </si>
  <si>
    <t xml:space="preserve"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 -акушерского пункта, врачом-терапевтом или врачом по медицинской профилактике отделения (кабинета) медицинской профилактики или центра здоровья </t>
  </si>
  <si>
    <t>19</t>
  </si>
  <si>
    <t>21</t>
  </si>
  <si>
    <t xml:space="preserve">Электрокардиография (в покое) при первом прохождении профилактического медицинского осмотра, далее в возрасте  35 лет и старше 1 раз в год </t>
  </si>
  <si>
    <t>Осмотр фельдшером (акушеркой) или врачом акушером-гинекологом</t>
  </si>
  <si>
    <t>Осмотр (консультацию) врачом-дерматовенерологом, включая проведение дерматоскопии (для граждан с подозрением на злокачественные новообразования кожи и (или) слизистых оболочек по назначению врача-терапевта по результатам осмотра на выявление визуальных и иных локализаций онкологических заболеваний, включающего осмотр кожных покровов, слизистых губ и ротовой полости, пальпацию щитовидной железы, лимфатических узлов);</t>
  </si>
  <si>
    <t>Проведение исследования уровня гликированного гемоглобина в крови (для граждан с подозрением на сахарный диабет по назначению врача-терапевта по результатам осмотров и исследований первого этапа диспансеризации);</t>
  </si>
  <si>
    <t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с целью установления диагноза,определения группы здоровья,группы диспансерного наблюдения, определениямедицинских показаний для осмотров (консультаций) и обследований в рамках второго этапа диспансеризации</t>
  </si>
  <si>
    <t>Определение уровня глюкозы в крови натощак</t>
  </si>
  <si>
    <t>Таблица № 1</t>
  </si>
  <si>
    <t xml:space="preserve"> 3. Приказ Министерства здравоохранения РФ от 27 апреля 2021 г. N 404н "Об утверждении Порядка проведения профилактического медицинского осмотра и диспансеризации определенных групп взрослого населения" (с изменениями и дополнениями).</t>
  </si>
  <si>
    <t xml:space="preserve"> Измерение артериального давления на периферических артериях</t>
  </si>
  <si>
    <t>Таблица  № 3</t>
  </si>
  <si>
    <t>В04.053.001</t>
  </si>
  <si>
    <t xml:space="preserve">B03.053.002 </t>
  </si>
  <si>
    <t>Спермограмма</t>
  </si>
  <si>
    <t xml:space="preserve">A26.21.034.001 </t>
  </si>
  <si>
    <t>Определение ДНК уреаплазм (Ureaplasma spp.) в моче методом ПЦР, качественное исследование</t>
  </si>
  <si>
    <t>Определение ДНК уреаплазм (Ureaplasma spp.) в отделяемом из уретры методом ПЦР, качественное исследование</t>
  </si>
  <si>
    <t xml:space="preserve">A26.21.043.001 </t>
  </si>
  <si>
    <t>Определение ДНК уреаплазм (Ureaplasma spp.) в секрете простаты методом ПЦР</t>
  </si>
  <si>
    <t>Наименование услуги, входящей в комплексную услугу</t>
  </si>
  <si>
    <t>Возраст</t>
  </si>
  <si>
    <t>18-49 лет</t>
  </si>
  <si>
    <t>Прием (осмотр) врачом акушером-гинекологом</t>
  </si>
  <si>
    <t>Оценка репродуктивного здоровья и репродуктивных установок с помошью вопросника-амнестической анкеты для женщин 18-49 лет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</si>
  <si>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</si>
  <si>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Микроскопическое исследование влагалищных мазков</t>
  </si>
  <si>
    <t>Определение концентрации водородных ионов (pH) отделяемого слизистой оболочки влагалища</t>
  </si>
  <si>
    <t xml:space="preserve">Цитологическое исследование микропрепарата цервикального канала </t>
  </si>
  <si>
    <t>21, 24, 27, 30, 35, 40, 45 лет</t>
  </si>
  <si>
    <t xml:space="preserve">Цитологическое исследование микропрепарата шейки матки </t>
  </si>
  <si>
    <t>18-29 лет</t>
  </si>
  <si>
    <t>Повторный прием (осмотр) врачом акушером-гинекологом</t>
  </si>
  <si>
    <t>Ультразвуковое исследование молочных желез</t>
  </si>
  <si>
    <t>Ультразвуковое исследование матки и придатков трансабдоминальное</t>
  </si>
  <si>
    <t>Ультразвуковое исследование матки и придатков трансвагиальное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</si>
  <si>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</si>
  <si>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30-49 лет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</si>
  <si>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</si>
  <si>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</si>
  <si>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Ультразвуковое исследование предстательной железы и органов мошонки</t>
  </si>
  <si>
    <t xml:space="preserve">Определение ДНК вирусов папилломы человека (Papilloma virus) 16 и 18 типов в отделяемом из уретры методом ПЦР </t>
  </si>
  <si>
    <t>Тарифы на проведение диспансеризации взрослого населения репродуктивного возраста по оценке репродуктивного здоровья в системе ОМС  Чеченской Республики в 2026 году</t>
  </si>
  <si>
    <r>
      <rPr>
        <b/>
        <sz val="11"/>
        <color theme="1"/>
        <rFont val="Times New Roman"/>
        <family val="1"/>
        <charset val="204"/>
      </rPr>
      <t>Приложение № 9а</t>
    </r>
    <r>
      <rPr>
        <sz val="11"/>
        <color theme="1"/>
        <rFont val="Times New Roman"/>
        <family val="1"/>
        <charset val="204"/>
      </rPr>
      <t xml:space="preserve">  к Тарифному соглашению в системе ОМС  Чеченской Республики на 2026 год</t>
    </r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</si>
  <si>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</si>
  <si>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>Определение ДНК возбудителей инфекции, передаваемые половым путем (Neisseria gonorrhoeae, Trichomonas vaginalis, Chlamydia trachomatis, Mycoplasma genitalium) в моче методом ПЦР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</si>
  <si>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</t>
  </si>
  <si>
    <t xml:space="preserve">Определение ДНК гарднереллы вагиналис (Gadnerella vaginalis) в отделяемом из уретры методом ПЦР </t>
  </si>
  <si>
    <t>Определение ДНК грибов рода кандида (Candida spp.) с уточнением вида в секрете предстательной железы методом ПЦР</t>
  </si>
  <si>
    <t>Определение ДНК трихомонас вагиналис (Trichomonas vaginalis) в моче методом ПЦР, качественное исследование</t>
  </si>
  <si>
    <t>Определение ДНК трихомонас вагиналис (Trichomonas vaginalis) в секрете простаты методом ПЦР</t>
  </si>
  <si>
    <t>Определение ДНК трихомонас вагиналис (Trichomonas vaginalis) в отделяемом из уретры методом ПЦР</t>
  </si>
  <si>
    <t>Определение ДНК уреаплазм (Ureaplasma spp.) с уточнением вида в моче методом ПЦР</t>
  </si>
  <si>
    <t>Определение ДНК уреаплазм (Ureaplasma spp.) в моче методом ПЦР, количественное исследование</t>
  </si>
  <si>
    <t>Определение ДНК уреаплазм (Ureaplasma spp.) с уточнением вида в секрете предстательной железы методом ПЦР</t>
  </si>
  <si>
    <t>Определение ДНК уреаплазм (Ureaplasma spp.) в отделяемом из уретры методом ПЦР, количественное исследование</t>
  </si>
  <si>
    <t>Определение ДНК уреаплазм (Ureaplasma spp.) с уточнением вида в отделяемом из уретры методом ПЦР</t>
  </si>
  <si>
    <t>Определение ДНК микоплазмы хоминис (Mycoplasma hominis) в моче методом ПЦР, количественное исследование</t>
  </si>
  <si>
    <t>Определение ДНК микоплазмы хоминис (Mycoplasma hominis) в моче методом ПЦР, качественное исследование</t>
  </si>
  <si>
    <t>Определение ДНК микоплазмы гениталиум (Mycoplasma genitalium) в моче методом ПЦР</t>
  </si>
  <si>
    <t>Определение ДНК микоплазмы человеческой (Mycoplasma hominis) в секрете предстательной железы методом ПЦР</t>
  </si>
  <si>
    <t>Определение ДНК микоплазмы гениталиум (Mycoplasma genitalium) в секрете простаты методом ПЦР</t>
  </si>
  <si>
    <t>Определение ДНК микоплазмы хоминис (Mycoplasma hominis) в отделяемом из уретры методом ПЦР, качественное исследование</t>
  </si>
  <si>
    <t>Определение ДНК микоплазмы хоминис (Mycoplasma hominis) в отделяемом из уретры методом ПЦР, количественное исследование</t>
  </si>
  <si>
    <t>Определение ДНК микоплазмы гениталиум (Mycoplasma genitalium) в отделяемом из уретры методом ПЦР</t>
  </si>
  <si>
    <t>Определение ДНК гонококка (Neiseria gonorrhoeae) в моче методом ПЦР</t>
  </si>
  <si>
    <t>Определение ДНК гонококка (Neisseria gonorrhoeae) в секрете простаты методом ПЦР</t>
  </si>
  <si>
    <t>Определение ДНК хламидии трахоматис (Chlamydia trachomatis) в моче методом ПЦР</t>
  </si>
  <si>
    <t>Определение ДНК хламидии трахоматис (Chlamydia trachomatis) в секрете простаты методом ПЦР</t>
  </si>
  <si>
    <t>Определение ДНК хламидии трахоматис (Chlamydia trachomatis) в отделяемом из уретры методом ПЦР</t>
  </si>
  <si>
    <t>Определение ДНК микоплазмы гениталиум (Mycoplasma genitalium) в отделяемом слизистых оболочек женских половых органов методом ПЦР</t>
  </si>
  <si>
    <t>Определение ДНК трихомонас вагиналис (Trichomonas vaginalis) в отделяемом слизистых оболочек женских половых органов методом ПЦР</t>
  </si>
  <si>
    <t>Определение ДНК хламидии трахоматис (Chlamydia trachomatis) в отделяемом слизистых оболочек женских половых органов методом ПЦР</t>
  </si>
  <si>
    <t>Определение ДНК гонококка (Neiseria gonorrhoeae) в отделяемом слизистых оболочек женских половых органов методом ПЦР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</si>
  <si>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</si>
  <si>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Визуальным осмотр наружных половых органов</t>
  </si>
  <si>
    <t>Осмотр влагалища и шейки матки в зеркалах с забором материала на исследование</t>
  </si>
  <si>
    <t>Бимануальное влагалищное исследование</t>
  </si>
  <si>
    <t>Пальпация молочных желез</t>
  </si>
  <si>
    <t>Визуальное исследование молочных желез</t>
  </si>
  <si>
    <t>A01.20.002</t>
  </si>
  <si>
    <t>B01.001.001</t>
  </si>
  <si>
    <t>B04.070.009</t>
  </si>
  <si>
    <t>A02.20.001</t>
  </si>
  <si>
    <t>A01.20.003</t>
  </si>
  <si>
    <t>A01.20.006</t>
  </si>
  <si>
    <t>A01.20.005</t>
  </si>
  <si>
    <t>B04.070.010</t>
  </si>
  <si>
    <t>A12.20.001</t>
  </si>
  <si>
    <t>A09.20.011</t>
  </si>
  <si>
    <t>A08.20.017.001</t>
  </si>
  <si>
    <t>A08.20.017</t>
  </si>
  <si>
    <t>A08.20.017.002</t>
  </si>
  <si>
    <t>A26.20.034.1.1</t>
  </si>
  <si>
    <t>A26.20.020.1.1</t>
  </si>
  <si>
    <t>A26.20.022.1.1</t>
  </si>
  <si>
    <t>A26.20.026.1.1</t>
  </si>
  <si>
    <t>A26.20.027.1.1</t>
  </si>
  <si>
    <t xml:space="preserve">B01.001.002 </t>
  </si>
  <si>
    <t xml:space="preserve">B04.070.010 </t>
  </si>
  <si>
    <t xml:space="preserve">A01.20.002 </t>
  </si>
  <si>
    <t xml:space="preserve">A02.20.001 </t>
  </si>
  <si>
    <t xml:space="preserve">A01.20.003 </t>
  </si>
  <si>
    <t xml:space="preserve">A01.20.006 </t>
  </si>
  <si>
    <t xml:space="preserve">A01.20.005 </t>
  </si>
  <si>
    <t xml:space="preserve">A04.20.002 </t>
  </si>
  <si>
    <t xml:space="preserve">A04.20.001 </t>
  </si>
  <si>
    <t xml:space="preserve">A04.20.001.001 </t>
  </si>
  <si>
    <t xml:space="preserve">A26.20.009.2.2 </t>
  </si>
  <si>
    <t xml:space="preserve">A26.20.034.1.2 </t>
  </si>
  <si>
    <t xml:space="preserve">A26.20.020.1.2 </t>
  </si>
  <si>
    <t xml:space="preserve">A26.20.022.1.2 </t>
  </si>
  <si>
    <t xml:space="preserve">A26.20.026.1.2 </t>
  </si>
  <si>
    <t xml:space="preserve">A26.20.027.1.2 </t>
  </si>
  <si>
    <t xml:space="preserve">B01.053.001 </t>
  </si>
  <si>
    <t xml:space="preserve">A04.21.001.001 </t>
  </si>
  <si>
    <t xml:space="preserve">A26.21.008.002 </t>
  </si>
  <si>
    <t xml:space="preserve">A26.21.007.001 </t>
  </si>
  <si>
    <t xml:space="preserve">A26.21.037.001 </t>
  </si>
  <si>
    <t xml:space="preserve">A26.28.014.001 </t>
  </si>
  <si>
    <t xml:space="preserve">A26.21.038.001 </t>
  </si>
  <si>
    <t xml:space="preserve">A26.28.015.001 </t>
  </si>
  <si>
    <t xml:space="preserve">A26.21.031.001 </t>
  </si>
  <si>
    <t xml:space="preserve">A26.21.032.001 </t>
  </si>
  <si>
    <t xml:space="preserve">A26.21.032.002 </t>
  </si>
  <si>
    <t xml:space="preserve">A26.21.041.001 </t>
  </si>
  <si>
    <t xml:space="preserve">A26.21.042.001 </t>
  </si>
  <si>
    <t xml:space="preserve">A26.28.017.001 </t>
  </si>
  <si>
    <t xml:space="preserve">A26.28.018.001 </t>
  </si>
  <si>
    <t xml:space="preserve">A26.28.018.002 </t>
  </si>
  <si>
    <t xml:space="preserve">A26.21.027.001 </t>
  </si>
  <si>
    <t xml:space="preserve">A26.21.033.001 </t>
  </si>
  <si>
    <t xml:space="preserve">A26.21.033.002 </t>
  </si>
  <si>
    <t xml:space="preserve">A26.21.045.001 </t>
  </si>
  <si>
    <t xml:space="preserve">A26.28.019.001 </t>
  </si>
  <si>
    <t xml:space="preserve">A26.28.019.002 </t>
  </si>
  <si>
    <t xml:space="preserve">A26.28.024.001 </t>
  </si>
  <si>
    <t xml:space="preserve">A26.21.030.001 </t>
  </si>
  <si>
    <t xml:space="preserve">A26.21.040.001 </t>
  </si>
  <si>
    <t xml:space="preserve">A26.28.016.001 </t>
  </si>
  <si>
    <t xml:space="preserve">A26.21.044.001 </t>
  </si>
  <si>
    <t xml:space="preserve">A26.20.030.002 </t>
  </si>
  <si>
    <t xml:space="preserve">A26.21.036.001 </t>
  </si>
  <si>
    <t xml:space="preserve">A26.28.022.001 </t>
  </si>
  <si>
    <t>*</t>
  </si>
  <si>
    <t xml:space="preserve">  I этап </t>
  </si>
  <si>
    <t xml:space="preserve">II этап </t>
  </si>
  <si>
    <t>в том числе:</t>
  </si>
  <si>
    <t>Код услуги</t>
  </si>
  <si>
    <t xml:space="preserve">  I этап</t>
  </si>
  <si>
    <t xml:space="preserve">Тариф, руб.                </t>
  </si>
  <si>
    <t>(базовый -759,6)</t>
  </si>
  <si>
    <t>(базовый - 3 054,80)</t>
  </si>
  <si>
    <r>
      <t xml:space="preserve">Коэффициенты для перевода базового норматива в тариф </t>
    </r>
    <r>
      <rPr>
        <b/>
        <sz val="10"/>
        <rFont val="Times New Roman"/>
        <family val="1"/>
        <charset val="204"/>
      </rPr>
      <t xml:space="preserve">(базовый - 440,2 руб.) </t>
    </r>
  </si>
  <si>
    <r>
      <t xml:space="preserve">мужчины                    </t>
    </r>
    <r>
      <rPr>
        <b/>
        <sz val="10"/>
        <rFont val="Times New Roman"/>
        <family val="1"/>
        <charset val="204"/>
      </rPr>
      <t>базовый -440,2 руб.</t>
    </r>
  </si>
  <si>
    <r>
      <t xml:space="preserve">женщины  </t>
    </r>
    <r>
      <rPr>
        <b/>
        <sz val="10"/>
        <rFont val="Times New Roman"/>
        <family val="1"/>
        <charset val="204"/>
      </rPr>
      <t>базовый -440,2 руб.</t>
    </r>
  </si>
  <si>
    <t>4. При оказании медицинской помощи выездными мобильными бригадами, а также при оказании медицинских услуг в вечернее время и выходные дни к тарифам установленным настоящей таблицей применяется повышающий коэффициент 1,05 ( в соответствии с п.3.1.19 Тарифного соглашения в системе ОМС Чеченской Республики).</t>
  </si>
  <si>
    <t>Справочно:  При оказании медицинской помощи выездными мобильными бригадами, а также при оказании медицинских услуг в вечернее время и выходные дни к тарифам установленным настоящей таблицей применяется повышающий коэффициент 1,05 ( в соответствии с п.3.1.19 Тарифного соглашения в системе ОМС Чеченской Республики).</t>
  </si>
  <si>
    <t>Прием (осмотр) врача-терапевта по результатам второго этапа диспансеризации, включающий установление (уточнение) диагноза,  определе ние (уточнение)группы  здоровья, определение группы диспансерного наблюдения (с учетом заключений врачей-специа листов),  направление граждан при наличии медицинских показаний на дополнительное обследование, не входящее в объем диспансери зации, в том числе направление на осмотр (консультацию) врачом-онкологом при подозре нии на онкологические заболевания  в соответствии с Порядком оказа ния медицинской помощи населению по профилю "онкология", утверж денным приказом Минздрава России от 15 ноября 2012 г. № 915н, а также для получения специализиро ванной, в том числе высокотехно логичной, медицинской помощи, на санаторно-курортное лечение.</t>
  </si>
  <si>
    <t xml:space="preserve"> Справочно: 1. Приказ Министерства здравоохранения РФ от 27 апреля 2021 г. N 404н "Об утверждении Порядка проведения профилактического медицинского осмотра и диспансеризации определенных групп взрослого населения" (с изменениями и дополнениями);                                                                                                 2. При оказании медицинской помощи выездными мобильными бригадами, а также в вечернее время и выходные дни к тарифам установленным настоящей таблицей применяется повышающий коэффициент 1,05 ( в соответствии с п.3.1.19 Тарифного соглашения в системе ОМС Чеченской Республики).</t>
  </si>
  <si>
    <t xml:space="preserve">ТАРИФЫ   
на проведение медицинскими работниками в системе ОМС  Чеченской Республики в 2026 году приемов, осмотров (консультаций),  исследований и иных медицинских вмешательств, проводимых в рамках профилактического медицинского осмотра и  диспансеризации в определенные возрастные периоды                                                                                                                                      
                                                                                                                                                          </t>
  </si>
  <si>
    <t xml:space="preserve"> 2.  пункт  14 -  для граждан: а)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</t>
  </si>
  <si>
    <t>Прием (осмотр) врачом-терапевтом (участковым терапевтом, врачом общей практики) - обязательно</t>
  </si>
  <si>
    <t>21-49лет (один раз в 5 лет)</t>
  </si>
  <si>
    <t>21 -49 лет (один раз в 5 лет)</t>
  </si>
  <si>
    <t>Жидкостное цитологическое исследование микропрепарата шейки матки при положительном результате анализа на вирус папилломы человека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</si>
</sst>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0.00000"/>
    <numFmt numFmtId="165" formatCode="0.000000"/>
    <numFmt numFmtId="166" formatCode="_-* #,##0.000000\ _₽_-;\-* #,##0.000000\ _₽_-;_-* &quot;-&quot;??\ _₽_-;_-@_-"/>
    <numFmt numFmtId="167" formatCode="0.000000000"/>
    <numFmt numFmtId="168" formatCode="_-* #,##0.000_р_._-;\-* #,##0.000_р_._-;_-* &quot;-&quot;??_р_._-;_-@_-"/>
    <numFmt numFmtId="169" formatCode="_-* #,##0.0000000\ _₽_-;\-* #,##0.0000000\ _₽_-;_-* &quot;-&quot;??\ _₽_-;_-@_-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64"/>
      <name val="Calibri"/>
      <family val="2"/>
      <charset val="204"/>
      <scheme val="minor"/>
    </font>
    <font>
      <sz val="11"/>
      <color indexed="6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64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sz val="12"/>
      <color indexed="6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43" fontId="3" fillId="0" borderId="0" applyFont="0" applyFill="0" applyBorder="0" applyAlignment="0" applyProtection="0"/>
    <xf numFmtId="0" fontId="13" fillId="0" borderId="0"/>
    <xf numFmtId="43" fontId="14" fillId="0" borderId="0" applyFont="0" applyFill="0" applyBorder="0" applyAlignment="0" applyProtection="0"/>
    <xf numFmtId="0" fontId="14" fillId="0" borderId="0"/>
    <xf numFmtId="0" fontId="19" fillId="0" borderId="0"/>
    <xf numFmtId="0" fontId="18" fillId="0" borderId="0"/>
    <xf numFmtId="0" fontId="3" fillId="0" borderId="0"/>
  </cellStyleXfs>
  <cellXfs count="164">
    <xf numFmtId="0" fontId="0" fillId="0" borderId="0" xfId="0"/>
    <xf numFmtId="0" fontId="0" fillId="0" borderId="0" xfId="0" applyBorder="1"/>
    <xf numFmtId="0" fontId="4" fillId="0" borderId="0" xfId="0" applyFont="1" applyFill="1" applyAlignment="1">
      <alignment vertical="center"/>
    </xf>
    <xf numFmtId="0" fontId="5" fillId="0" borderId="0" xfId="0" applyFont="1"/>
    <xf numFmtId="0" fontId="5" fillId="0" borderId="0" xfId="0" applyFont="1" applyBorder="1"/>
    <xf numFmtId="2" fontId="5" fillId="0" borderId="0" xfId="0" applyNumberFormat="1" applyFont="1" applyBorder="1"/>
    <xf numFmtId="2" fontId="5" fillId="0" borderId="0" xfId="0" applyNumberFormat="1" applyFo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64" fontId="5" fillId="0" borderId="0" xfId="0" applyNumberFormat="1" applyFont="1" applyBorder="1"/>
    <xf numFmtId="165" fontId="2" fillId="0" borderId="0" xfId="0" applyNumberFormat="1" applyFont="1" applyBorder="1"/>
    <xf numFmtId="0" fontId="2" fillId="0" borderId="0" xfId="0" applyFont="1"/>
    <xf numFmtId="0" fontId="2" fillId="0" borderId="0" xfId="0" applyFont="1" applyBorder="1"/>
    <xf numFmtId="2" fontId="2" fillId="0" borderId="0" xfId="0" applyNumberFormat="1" applyFont="1" applyBorder="1"/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/>
    <xf numFmtId="0" fontId="10" fillId="0" borderId="0" xfId="0" applyFont="1"/>
    <xf numFmtId="0" fontId="4" fillId="0" borderId="0" xfId="0" applyFont="1" applyFill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43" fontId="7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Font="1"/>
    <xf numFmtId="0" fontId="9" fillId="0" borderId="0" xfId="0" applyFont="1" applyAlignment="1">
      <alignment horizont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165" fontId="0" fillId="0" borderId="0" xfId="0" applyNumberFormat="1"/>
    <xf numFmtId="43" fontId="0" fillId="0" borderId="0" xfId="0" applyNumberFormat="1"/>
    <xf numFmtId="166" fontId="0" fillId="0" borderId="0" xfId="0" applyNumberFormat="1"/>
    <xf numFmtId="0" fontId="7" fillId="0" borderId="0" xfId="0" applyFont="1" applyFill="1" applyBorder="1" applyAlignment="1">
      <alignment vertical="center" wrapText="1"/>
    </xf>
    <xf numFmtId="2" fontId="15" fillId="0" borderId="0" xfId="0" applyNumberFormat="1" applyFont="1"/>
    <xf numFmtId="43" fontId="16" fillId="0" borderId="0" xfId="0" applyNumberFormat="1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5" fillId="0" borderId="0" xfId="0" applyNumberFormat="1" applyFont="1" applyFill="1" applyBorder="1"/>
    <xf numFmtId="0" fontId="1" fillId="0" borderId="1" xfId="0" applyFont="1" applyFill="1" applyBorder="1" applyAlignment="1">
      <alignment horizontal="center" vertical="center"/>
    </xf>
    <xf numFmtId="165" fontId="0" fillId="0" borderId="0" xfId="0" applyNumberFormat="1" applyFill="1"/>
    <xf numFmtId="0" fontId="0" fillId="0" borderId="0" xfId="0" applyFill="1"/>
    <xf numFmtId="49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65" fontId="0" fillId="0" borderId="0" xfId="0" applyNumberFormat="1" applyBorder="1"/>
    <xf numFmtId="43" fontId="7" fillId="0" borderId="1" xfId="1" applyFont="1" applyFill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166" fontId="0" fillId="0" borderId="0" xfId="0" applyNumberForma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43" fontId="7" fillId="0" borderId="5" xfId="1" applyFont="1" applyBorder="1" applyAlignment="1">
      <alignment horizontal="center" vertical="center"/>
    </xf>
    <xf numFmtId="167" fontId="7" fillId="0" borderId="5" xfId="0" applyNumberFormat="1" applyFont="1" applyBorder="1" applyAlignment="1">
      <alignment horizontal="center" vertical="center"/>
    </xf>
    <xf numFmtId="167" fontId="7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2" borderId="2" xfId="0" applyFont="1" applyFill="1" applyBorder="1" applyAlignment="1">
      <alignment horizontal="center" vertical="center"/>
    </xf>
    <xf numFmtId="0" fontId="2" fillId="0" borderId="0" xfId="5" applyFont="1" applyAlignment="1">
      <alignment horizontal="center" vertical="center"/>
    </xf>
    <xf numFmtId="0" fontId="20" fillId="0" borderId="0" xfId="5" applyFont="1" applyAlignment="1">
      <alignment vertical="center"/>
    </xf>
    <xf numFmtId="0" fontId="20" fillId="0" borderId="0" xfId="5" applyFont="1" applyAlignment="1">
      <alignment horizontal="center" vertical="center"/>
    </xf>
    <xf numFmtId="3" fontId="1" fillId="0" borderId="0" xfId="6" applyNumberFormat="1" applyFont="1" applyAlignment="1">
      <alignment horizontal="right" vertical="center"/>
    </xf>
    <xf numFmtId="0" fontId="20" fillId="0" borderId="1" xfId="0" applyFont="1" applyBorder="1" applyAlignment="1">
      <alignment horizontal="center" vertical="center" wrapText="1"/>
    </xf>
    <xf numFmtId="49" fontId="5" fillId="0" borderId="1" xfId="3" applyNumberFormat="1" applyFont="1" applyBorder="1" applyAlignment="1">
      <alignment horizontal="center" vertical="center" wrapText="1"/>
    </xf>
    <xf numFmtId="168" fontId="5" fillId="0" borderId="1" xfId="3" applyNumberFormat="1" applyFont="1" applyBorder="1" applyAlignment="1">
      <alignment horizontal="center" vertical="center" wrapText="1"/>
    </xf>
    <xf numFmtId="0" fontId="1" fillId="5" borderId="1" xfId="4" applyFont="1" applyFill="1" applyBorder="1" applyAlignment="1">
      <alignment horizontal="center" vertical="center"/>
    </xf>
    <xf numFmtId="3" fontId="1" fillId="5" borderId="1" xfId="4" applyNumberFormat="1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 wrapText="1"/>
    </xf>
    <xf numFmtId="3" fontId="17" fillId="0" borderId="1" xfId="4" applyNumberFormat="1" applyFont="1" applyFill="1" applyBorder="1" applyAlignment="1">
      <alignment vertical="center"/>
    </xf>
    <xf numFmtId="0" fontId="21" fillId="0" borderId="1" xfId="5" applyFont="1" applyFill="1" applyBorder="1" applyAlignment="1">
      <alignment horizontal="left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/>
    </xf>
    <xf numFmtId="3" fontId="21" fillId="0" borderId="1" xfId="4" applyNumberFormat="1" applyFont="1" applyFill="1" applyBorder="1" applyAlignment="1">
      <alignment horizontal="center" vertical="center"/>
    </xf>
    <xf numFmtId="49" fontId="5" fillId="5" borderId="1" xfId="3" applyNumberFormat="1" applyFont="1" applyFill="1" applyBorder="1" applyAlignment="1">
      <alignment horizontal="center" vertical="center" wrapText="1"/>
    </xf>
    <xf numFmtId="3" fontId="21" fillId="5" borderId="1" xfId="4" applyNumberFormat="1" applyFont="1" applyFill="1" applyBorder="1" applyAlignment="1">
      <alignment horizontal="center" vertical="center"/>
    </xf>
    <xf numFmtId="0" fontId="1" fillId="0" borderId="1" xfId="4" applyFont="1" applyFill="1" applyBorder="1" applyAlignment="1">
      <alignment horizontal="center" vertical="center" wrapText="1"/>
    </xf>
    <xf numFmtId="0" fontId="1" fillId="0" borderId="0" xfId="4" applyFont="1" applyAlignment="1">
      <alignment horizontal="center" vertical="center"/>
    </xf>
    <xf numFmtId="0" fontId="21" fillId="0" borderId="0" xfId="5" applyFont="1" applyAlignment="1">
      <alignment horizontal="left" vertical="center" wrapText="1"/>
    </xf>
    <xf numFmtId="0" fontId="2" fillId="0" borderId="0" xfId="5" applyFont="1" applyAlignment="1">
      <alignment horizontal="center" vertical="center" wrapText="1"/>
    </xf>
    <xf numFmtId="3" fontId="21" fillId="0" borderId="0" xfId="4" applyNumberFormat="1" applyFont="1" applyAlignment="1">
      <alignment horizontal="center" vertical="center"/>
    </xf>
    <xf numFmtId="0" fontId="20" fillId="4" borderId="0" xfId="5" applyFont="1" applyFill="1" applyAlignment="1">
      <alignment horizontal="center" vertical="center"/>
    </xf>
    <xf numFmtId="49" fontId="8" fillId="5" borderId="1" xfId="3" applyNumberFormat="1" applyFont="1" applyFill="1" applyBorder="1" applyAlignment="1">
      <alignment horizontal="center" vertical="center" wrapText="1"/>
    </xf>
    <xf numFmtId="0" fontId="22" fillId="0" borderId="1" xfId="5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0" fontId="17" fillId="0" borderId="1" xfId="5" applyFont="1" applyFill="1" applyBorder="1" applyAlignment="1">
      <alignment horizontal="center" vertical="center" wrapText="1"/>
    </xf>
    <xf numFmtId="4" fontId="21" fillId="0" borderId="1" xfId="4" applyNumberFormat="1" applyFont="1" applyFill="1" applyBorder="1" applyAlignment="1">
      <alignment horizontal="center" vertical="center"/>
    </xf>
    <xf numFmtId="0" fontId="20" fillId="0" borderId="1" xfId="5" applyFont="1" applyBorder="1" applyAlignment="1">
      <alignment horizontal="center" vertical="center" wrapText="1"/>
    </xf>
    <xf numFmtId="0" fontId="20" fillId="0" borderId="1" xfId="5" applyFont="1" applyBorder="1" applyAlignment="1">
      <alignment vertical="center"/>
    </xf>
    <xf numFmtId="0" fontId="24" fillId="0" borderId="1" xfId="5" applyFont="1" applyBorder="1" applyAlignment="1">
      <alignment horizontal="center" vertical="center"/>
    </xf>
    <xf numFmtId="2" fontId="24" fillId="0" borderId="1" xfId="5" applyNumberFormat="1" applyFont="1" applyBorder="1" applyAlignment="1">
      <alignment horizontal="center" vertical="center"/>
    </xf>
    <xf numFmtId="0" fontId="24" fillId="0" borderId="1" xfId="5" applyFont="1" applyBorder="1" applyAlignment="1">
      <alignment vertical="center"/>
    </xf>
    <xf numFmtId="3" fontId="21" fillId="5" borderId="1" xfId="4" applyNumberFormat="1" applyFont="1" applyFill="1" applyBorder="1" applyAlignment="1">
      <alignment horizontal="center" vertical="center" wrapText="1"/>
    </xf>
    <xf numFmtId="166" fontId="0" fillId="0" borderId="0" xfId="0" applyNumberFormat="1" applyAlignment="1"/>
    <xf numFmtId="0" fontId="1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20" fillId="5" borderId="1" xfId="5" applyFont="1" applyFill="1" applyBorder="1" applyAlignment="1">
      <alignment vertical="center"/>
    </xf>
    <xf numFmtId="2" fontId="24" fillId="0" borderId="1" xfId="5" applyNumberFormat="1" applyFont="1" applyFill="1" applyBorder="1" applyAlignment="1">
      <alignment horizontal="center" vertical="center"/>
    </xf>
    <xf numFmtId="169" fontId="0" fillId="0" borderId="10" xfId="0" applyNumberFormat="1" applyBorder="1" applyAlignment="1">
      <alignment horizontal="center"/>
    </xf>
    <xf numFmtId="169" fontId="0" fillId="0" borderId="0" xfId="0" applyNumberForma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wrapText="1"/>
    </xf>
    <xf numFmtId="167" fontId="7" fillId="0" borderId="2" xfId="0" applyNumberFormat="1" applyFont="1" applyFill="1" applyBorder="1" applyAlignment="1">
      <alignment horizontal="center" vertical="center"/>
    </xf>
    <xf numFmtId="167" fontId="7" fillId="0" borderId="4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2" fontId="8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9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17" fillId="0" borderId="0" xfId="0" applyFont="1" applyFill="1" applyBorder="1" applyAlignment="1">
      <alignment horizontal="center" vertical="top" wrapText="1"/>
    </xf>
    <xf numFmtId="165" fontId="7" fillId="0" borderId="0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4" fontId="21" fillId="0" borderId="8" xfId="4" applyNumberFormat="1" applyFont="1" applyFill="1" applyBorder="1" applyAlignment="1">
      <alignment horizontal="center" vertical="center"/>
    </xf>
    <xf numFmtId="4" fontId="21" fillId="0" borderId="9" xfId="4" applyNumberFormat="1" applyFont="1" applyFill="1" applyBorder="1" applyAlignment="1">
      <alignment horizontal="center" vertical="center"/>
    </xf>
    <xf numFmtId="4" fontId="21" fillId="0" borderId="6" xfId="4" applyNumberFormat="1" applyFont="1" applyFill="1" applyBorder="1" applyAlignment="1">
      <alignment horizontal="center" vertical="center"/>
    </xf>
    <xf numFmtId="0" fontId="2" fillId="0" borderId="8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0" fontId="2" fillId="0" borderId="6" xfId="5" applyFont="1" applyFill="1" applyBorder="1" applyAlignment="1">
      <alignment horizontal="center" vertical="center" wrapText="1"/>
    </xf>
    <xf numFmtId="0" fontId="23" fillId="0" borderId="7" xfId="5" applyFont="1" applyBorder="1" applyAlignment="1">
      <alignment horizontal="center" vertical="center" wrapText="1"/>
    </xf>
    <xf numFmtId="0" fontId="20" fillId="0" borderId="8" xfId="5" applyFont="1" applyBorder="1" applyAlignment="1">
      <alignment horizontal="center" vertical="center"/>
    </xf>
    <xf numFmtId="0" fontId="20" fillId="0" borderId="9" xfId="5" applyFont="1" applyBorder="1" applyAlignment="1">
      <alignment horizontal="center" vertical="center"/>
    </xf>
    <xf numFmtId="0" fontId="20" fillId="0" borderId="6" xfId="5" applyFont="1" applyBorder="1" applyAlignment="1">
      <alignment horizontal="center" vertical="center"/>
    </xf>
    <xf numFmtId="2" fontId="24" fillId="0" borderId="8" xfId="5" applyNumberFormat="1" applyFont="1" applyBorder="1" applyAlignment="1">
      <alignment horizontal="center" vertical="center"/>
    </xf>
    <xf numFmtId="2" fontId="24" fillId="0" borderId="9" xfId="5" applyNumberFormat="1" applyFont="1" applyBorder="1" applyAlignment="1">
      <alignment horizontal="center" vertical="center"/>
    </xf>
    <xf numFmtId="2" fontId="24" fillId="0" borderId="6" xfId="5" applyNumberFormat="1" applyFont="1" applyBorder="1" applyAlignment="1">
      <alignment horizontal="center" vertical="center"/>
    </xf>
    <xf numFmtId="0" fontId="24" fillId="0" borderId="8" xfId="5" applyFont="1" applyBorder="1" applyAlignment="1">
      <alignment horizontal="center" vertical="center"/>
    </xf>
    <xf numFmtId="0" fontId="24" fillId="0" borderId="9" xfId="5" applyFont="1" applyBorder="1" applyAlignment="1">
      <alignment horizontal="center" vertical="center"/>
    </xf>
    <xf numFmtId="0" fontId="24" fillId="0" borderId="6" xfId="5" applyFont="1" applyBorder="1" applyAlignment="1">
      <alignment horizontal="center" vertical="center"/>
    </xf>
  </cellXfs>
  <cellStyles count="8">
    <cellStyle name="Обычный" xfId="0" builtinId="0"/>
    <cellStyle name="Обычный 10" xfId="4"/>
    <cellStyle name="Обычный 17 2" xfId="7"/>
    <cellStyle name="Обычный 2 11" xfId="5"/>
    <cellStyle name="Обычный 2 2 2 2" xfId="2"/>
    <cellStyle name="Обычный 8 2" xfId="6"/>
    <cellStyle name="Финансовый" xfId="1" builtinId="3"/>
    <cellStyle name="Финансовый 2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92"/>
  <sheetViews>
    <sheetView topLeftCell="A64" zoomScaleNormal="100" workbookViewId="0">
      <selection activeCell="C77" sqref="C77:F77"/>
    </sheetView>
  </sheetViews>
  <sheetFormatPr defaultRowHeight="15" x14ac:dyDescent="0.25"/>
  <cols>
    <col min="1" max="1" width="4" style="3" customWidth="1"/>
    <col min="2" max="2" width="6.7109375" style="19" customWidth="1"/>
    <col min="3" max="3" width="47.28515625" style="3" customWidth="1"/>
    <col min="4" max="4" width="19" style="3" customWidth="1"/>
    <col min="5" max="5" width="17.7109375" style="3" customWidth="1"/>
    <col min="6" max="6" width="13.140625" style="3" customWidth="1"/>
    <col min="7" max="7" width="15" style="3" customWidth="1"/>
    <col min="8" max="8" width="13.42578125" customWidth="1"/>
    <col min="9" max="9" width="15" customWidth="1"/>
    <col min="10" max="10" width="12" customWidth="1"/>
    <col min="11" max="11" width="12.5703125" bestFit="1" customWidth="1"/>
  </cols>
  <sheetData>
    <row r="2" spans="1:14" ht="62.45" customHeight="1" x14ac:dyDescent="0.25">
      <c r="A2" s="2"/>
      <c r="B2" s="17"/>
      <c r="F2" s="121" t="s">
        <v>58</v>
      </c>
      <c r="G2" s="121"/>
    </row>
    <row r="3" spans="1:14" ht="65.849999999999994" customHeight="1" x14ac:dyDescent="0.25">
      <c r="B3" s="142" t="s">
        <v>226</v>
      </c>
      <c r="C3" s="142"/>
      <c r="D3" s="142"/>
      <c r="E3" s="142"/>
      <c r="F3" s="142"/>
      <c r="G3" s="142"/>
      <c r="H3" s="142"/>
    </row>
    <row r="4" spans="1:14" ht="21.75" customHeight="1" x14ac:dyDescent="0.25">
      <c r="A4" s="130" t="s">
        <v>74</v>
      </c>
      <c r="B4" s="130"/>
      <c r="C4" s="130"/>
      <c r="D4" s="130"/>
      <c r="E4" s="130"/>
      <c r="F4" s="130"/>
      <c r="G4" s="130"/>
      <c r="H4" s="24"/>
    </row>
    <row r="5" spans="1:14" ht="13.7" customHeight="1" x14ac:dyDescent="0.25">
      <c r="F5" s="131"/>
      <c r="G5" s="131"/>
      <c r="H5" s="24"/>
    </row>
    <row r="6" spans="1:14" ht="57.75" customHeight="1" x14ac:dyDescent="0.25">
      <c r="A6" s="25"/>
      <c r="B6" s="127" t="s">
        <v>63</v>
      </c>
      <c r="C6" s="127"/>
      <c r="D6" s="127"/>
      <c r="E6" s="127"/>
      <c r="F6" s="127"/>
      <c r="G6" s="127"/>
      <c r="H6" s="127"/>
      <c r="J6" s="1"/>
      <c r="K6" s="1"/>
      <c r="L6" s="1"/>
      <c r="M6" s="1"/>
      <c r="N6" s="1"/>
    </row>
    <row r="7" spans="1:14" ht="29.25" customHeight="1" x14ac:dyDescent="0.25">
      <c r="A7" s="7"/>
      <c r="B7" s="128" t="s">
        <v>0</v>
      </c>
      <c r="C7" s="132" t="s">
        <v>40</v>
      </c>
      <c r="D7" s="132"/>
      <c r="E7" s="126" t="s">
        <v>1</v>
      </c>
      <c r="F7" s="126" t="s">
        <v>2</v>
      </c>
      <c r="G7" s="126" t="s">
        <v>29</v>
      </c>
      <c r="H7" s="126"/>
      <c r="I7" s="41"/>
      <c r="J7" s="137"/>
      <c r="K7" s="1"/>
      <c r="L7" s="1"/>
      <c r="M7" s="1"/>
      <c r="N7" s="1"/>
    </row>
    <row r="8" spans="1:14" ht="46.5" customHeight="1" x14ac:dyDescent="0.25">
      <c r="A8" s="8"/>
      <c r="B8" s="128"/>
      <c r="C8" s="132"/>
      <c r="D8" s="132"/>
      <c r="E8" s="126"/>
      <c r="F8" s="126"/>
      <c r="G8" s="99" t="s">
        <v>220</v>
      </c>
      <c r="H8" s="99" t="s">
        <v>221</v>
      </c>
      <c r="I8" s="41"/>
      <c r="J8" s="137"/>
      <c r="K8" s="31"/>
      <c r="L8" s="31"/>
      <c r="M8" s="1"/>
      <c r="N8" s="1"/>
    </row>
    <row r="9" spans="1:14" ht="18.75" customHeight="1" x14ac:dyDescent="0.25">
      <c r="A9" s="9"/>
      <c r="B9" s="22">
        <v>1</v>
      </c>
      <c r="C9" s="122" t="s">
        <v>33</v>
      </c>
      <c r="D9" s="122"/>
      <c r="E9" s="51">
        <v>142.46</v>
      </c>
      <c r="F9" s="51">
        <v>142.46</v>
      </c>
      <c r="G9" s="100">
        <v>0.32362562471603817</v>
      </c>
      <c r="H9" s="101">
        <v>0.32362562471603817</v>
      </c>
      <c r="I9" s="36"/>
      <c r="J9" s="36"/>
      <c r="K9" s="50"/>
      <c r="L9" s="1"/>
      <c r="M9" s="1"/>
      <c r="N9" s="1"/>
    </row>
    <row r="10" spans="1:14" ht="27" customHeight="1" x14ac:dyDescent="0.25">
      <c r="A10" s="9"/>
      <c r="B10" s="22">
        <v>2</v>
      </c>
      <c r="C10" s="122" t="s">
        <v>32</v>
      </c>
      <c r="D10" s="122"/>
      <c r="E10" s="51">
        <v>90.6</v>
      </c>
      <c r="F10" s="51">
        <v>90.6</v>
      </c>
      <c r="G10" s="100">
        <v>0.20581553839164016</v>
      </c>
      <c r="H10" s="101">
        <v>0.20581553839164016</v>
      </c>
      <c r="I10" s="36"/>
      <c r="J10" s="36"/>
      <c r="K10" s="50"/>
      <c r="L10" s="1"/>
      <c r="M10" s="1"/>
      <c r="N10" s="1"/>
    </row>
    <row r="11" spans="1:14" x14ac:dyDescent="0.25">
      <c r="A11" s="9"/>
      <c r="B11" s="22">
        <v>3</v>
      </c>
      <c r="C11" s="122" t="s">
        <v>76</v>
      </c>
      <c r="D11" s="122"/>
      <c r="E11" s="51">
        <v>53.75</v>
      </c>
      <c r="F11" s="51">
        <v>53.75</v>
      </c>
      <c r="G11" s="100">
        <v>0.12210358927760109</v>
      </c>
      <c r="H11" s="101">
        <v>0.12210358927760109</v>
      </c>
      <c r="I11" s="36"/>
      <c r="J11" s="36"/>
      <c r="K11" s="36"/>
    </row>
    <row r="12" spans="1:14" ht="17.45" customHeight="1" x14ac:dyDescent="0.25">
      <c r="A12" s="9"/>
      <c r="B12" s="22">
        <v>4</v>
      </c>
      <c r="C12" s="122" t="s">
        <v>3</v>
      </c>
      <c r="D12" s="122"/>
      <c r="E12" s="51">
        <v>48.93</v>
      </c>
      <c r="F12" s="51">
        <v>48.93</v>
      </c>
      <c r="G12" s="100">
        <v>0.1111540208995911</v>
      </c>
      <c r="H12" s="101">
        <v>0.1111540208995911</v>
      </c>
      <c r="I12" s="36"/>
      <c r="J12" s="36"/>
      <c r="K12" s="36"/>
    </row>
    <row r="13" spans="1:14" x14ac:dyDescent="0.25">
      <c r="A13" s="9"/>
      <c r="B13" s="22">
        <v>5</v>
      </c>
      <c r="C13" s="122" t="s">
        <v>73</v>
      </c>
      <c r="D13" s="122"/>
      <c r="E13" s="51">
        <v>59.42</v>
      </c>
      <c r="F13" s="51">
        <v>59.42</v>
      </c>
      <c r="G13" s="100">
        <v>0.13498409813721038</v>
      </c>
      <c r="H13" s="101">
        <v>0.13498409813721038</v>
      </c>
      <c r="I13" s="36"/>
      <c r="J13" s="36"/>
      <c r="K13" s="36"/>
    </row>
    <row r="14" spans="1:14" x14ac:dyDescent="0.25">
      <c r="A14" s="9"/>
      <c r="B14" s="22">
        <v>6</v>
      </c>
      <c r="C14" s="122" t="s">
        <v>4</v>
      </c>
      <c r="D14" s="122"/>
      <c r="E14" s="51">
        <v>86.62</v>
      </c>
      <c r="F14" s="51">
        <v>86.62</v>
      </c>
      <c r="G14" s="100">
        <v>0.1967741935483871</v>
      </c>
      <c r="H14" s="101">
        <v>0.1967741935483871</v>
      </c>
      <c r="I14" s="36"/>
      <c r="J14" s="36"/>
      <c r="K14" s="36"/>
    </row>
    <row r="15" spans="1:14" x14ac:dyDescent="0.25">
      <c r="A15" s="9"/>
      <c r="B15" s="22">
        <v>7</v>
      </c>
      <c r="C15" s="122" t="s">
        <v>5</v>
      </c>
      <c r="D15" s="122"/>
      <c r="E15" s="51">
        <v>86.62</v>
      </c>
      <c r="F15" s="51">
        <v>86.62</v>
      </c>
      <c r="G15" s="100">
        <v>0.1967741935483871</v>
      </c>
      <c r="H15" s="101">
        <v>0.1967741935483871</v>
      </c>
      <c r="I15" s="36"/>
      <c r="J15" s="36"/>
      <c r="K15" s="36"/>
    </row>
    <row r="16" spans="1:14" x14ac:dyDescent="0.25">
      <c r="A16" s="9"/>
      <c r="B16" s="22">
        <v>8</v>
      </c>
      <c r="C16" s="122" t="s">
        <v>8</v>
      </c>
      <c r="D16" s="122"/>
      <c r="E16" s="51">
        <v>166.64</v>
      </c>
      <c r="F16" s="51">
        <v>166.64</v>
      </c>
      <c r="G16" s="100">
        <v>0.37855520218082689</v>
      </c>
      <c r="H16" s="101">
        <v>0.37855520218082689</v>
      </c>
      <c r="I16" s="36"/>
      <c r="J16" s="36"/>
      <c r="K16" s="36"/>
    </row>
    <row r="17" spans="1:11" ht="27.2" customHeight="1" x14ac:dyDescent="0.25">
      <c r="A17" s="9"/>
      <c r="B17" s="22">
        <v>9</v>
      </c>
      <c r="C17" s="122" t="s">
        <v>68</v>
      </c>
      <c r="D17" s="122"/>
      <c r="E17" s="51">
        <v>824.7</v>
      </c>
      <c r="F17" s="51">
        <v>824.7</v>
      </c>
      <c r="G17" s="100">
        <v>1.873466606088142</v>
      </c>
      <c r="H17" s="101">
        <v>1.873466606088142</v>
      </c>
      <c r="I17" s="36"/>
      <c r="J17" s="36"/>
      <c r="K17" s="36"/>
    </row>
    <row r="18" spans="1:11" ht="37.5" customHeight="1" x14ac:dyDescent="0.25">
      <c r="A18" s="9"/>
      <c r="B18" s="26">
        <v>10</v>
      </c>
      <c r="C18" s="122" t="s">
        <v>39</v>
      </c>
      <c r="D18" s="122"/>
      <c r="E18" s="51">
        <v>65.290000000000006</v>
      </c>
      <c r="F18" s="51">
        <v>65.290000000000006</v>
      </c>
      <c r="G18" s="100">
        <v>0.14831894593366654</v>
      </c>
      <c r="H18" s="101">
        <v>0.14831894593366654</v>
      </c>
      <c r="I18" s="36"/>
      <c r="J18" s="36"/>
      <c r="K18" s="36"/>
    </row>
    <row r="19" spans="1:11" ht="20.25" customHeight="1" x14ac:dyDescent="0.25">
      <c r="A19" s="9"/>
      <c r="B19" s="22">
        <v>11</v>
      </c>
      <c r="C19" s="122" t="s">
        <v>6</v>
      </c>
      <c r="D19" s="122"/>
      <c r="E19" s="51">
        <v>0</v>
      </c>
      <c r="F19" s="51">
        <v>531.39</v>
      </c>
      <c r="G19" s="102">
        <v>0</v>
      </c>
      <c r="H19" s="101">
        <v>1.2071558382553385</v>
      </c>
      <c r="I19" s="36"/>
      <c r="J19" s="36"/>
      <c r="K19" s="36"/>
    </row>
    <row r="20" spans="1:11" s="47" customFormat="1" ht="99.75" customHeight="1" x14ac:dyDescent="0.25">
      <c r="A20" s="44"/>
      <c r="B20" s="45">
        <v>12</v>
      </c>
      <c r="C20" s="125" t="s">
        <v>65</v>
      </c>
      <c r="D20" s="125"/>
      <c r="E20" s="51">
        <v>342.2</v>
      </c>
      <c r="F20" s="51">
        <v>531.39</v>
      </c>
      <c r="G20" s="102">
        <v>0.777373920945025</v>
      </c>
      <c r="H20" s="102">
        <v>1.2071558382553385</v>
      </c>
      <c r="I20" s="36"/>
      <c r="J20" s="36"/>
      <c r="K20" s="46"/>
    </row>
    <row r="21" spans="1:11" s="47" customFormat="1" ht="24" customHeight="1" x14ac:dyDescent="0.25">
      <c r="A21" s="44"/>
      <c r="B21" s="49">
        <v>13</v>
      </c>
      <c r="C21" s="122" t="s">
        <v>11</v>
      </c>
      <c r="D21" s="122"/>
      <c r="E21" s="51">
        <v>200.46</v>
      </c>
      <c r="F21" s="51">
        <v>200.46</v>
      </c>
      <c r="G21" s="100">
        <v>0.45538391640163567</v>
      </c>
      <c r="H21" s="101">
        <v>0.45538391640163567</v>
      </c>
      <c r="I21" s="36"/>
      <c r="J21" s="36"/>
      <c r="K21" s="46"/>
    </row>
    <row r="22" spans="1:11" s="47" customFormat="1" x14ac:dyDescent="0.25">
      <c r="A22" s="44"/>
      <c r="B22" s="45">
        <v>14</v>
      </c>
      <c r="C22" s="122" t="s">
        <v>10</v>
      </c>
      <c r="D22" s="122"/>
      <c r="E22" s="51">
        <v>162.51</v>
      </c>
      <c r="F22" s="51">
        <v>162.51</v>
      </c>
      <c r="G22" s="100">
        <v>0.36917310313493867</v>
      </c>
      <c r="H22" s="101">
        <v>0.36917310313493867</v>
      </c>
      <c r="I22" s="36"/>
      <c r="J22" s="36"/>
      <c r="K22" s="46"/>
    </row>
    <row r="23" spans="1:11" ht="34.5" customHeight="1" x14ac:dyDescent="0.25">
      <c r="A23" s="10"/>
      <c r="B23" s="26">
        <v>15</v>
      </c>
      <c r="C23" s="123" t="s">
        <v>64</v>
      </c>
      <c r="D23" s="124"/>
      <c r="E23" s="51">
        <v>185.61</v>
      </c>
      <c r="F23" s="51">
        <v>185.61</v>
      </c>
      <c r="G23" s="100">
        <v>0.42164925034075423</v>
      </c>
      <c r="H23" s="101">
        <v>0.42164925034075423</v>
      </c>
      <c r="I23" s="36"/>
      <c r="J23" s="36"/>
      <c r="K23" s="36"/>
    </row>
    <row r="24" spans="1:11" s="47" customFormat="1" ht="22.7" customHeight="1" x14ac:dyDescent="0.25">
      <c r="A24" s="44"/>
      <c r="B24" s="45">
        <v>16</v>
      </c>
      <c r="C24" s="122" t="s">
        <v>12</v>
      </c>
      <c r="D24" s="122"/>
      <c r="E24" s="51">
        <v>285.75</v>
      </c>
      <c r="F24" s="51">
        <v>285.75</v>
      </c>
      <c r="G24" s="100">
        <v>0.64913675601999088</v>
      </c>
      <c r="H24" s="101">
        <v>0.64913675601999088</v>
      </c>
      <c r="I24" s="36"/>
      <c r="J24" s="36"/>
      <c r="K24" s="46"/>
    </row>
    <row r="25" spans="1:11" s="47" customFormat="1" ht="20.25" customHeight="1" x14ac:dyDescent="0.25">
      <c r="A25" s="44"/>
      <c r="B25" s="45">
        <v>17</v>
      </c>
      <c r="C25" s="125" t="s">
        <v>13</v>
      </c>
      <c r="D25" s="125"/>
      <c r="E25" s="51">
        <v>306.19</v>
      </c>
      <c r="F25" s="51">
        <v>0</v>
      </c>
      <c r="G25" s="100">
        <v>0.69557019536574283</v>
      </c>
      <c r="H25" s="103">
        <v>0</v>
      </c>
      <c r="I25" s="36"/>
      <c r="J25" s="36"/>
      <c r="K25" s="46"/>
    </row>
    <row r="26" spans="1:11" s="47" customFormat="1" ht="21" customHeight="1" x14ac:dyDescent="0.25">
      <c r="A26" s="44"/>
      <c r="B26" s="45">
        <v>18</v>
      </c>
      <c r="C26" s="138" t="s">
        <v>9</v>
      </c>
      <c r="D26" s="139"/>
      <c r="E26" s="51">
        <v>0</v>
      </c>
      <c r="F26" s="51">
        <v>414.46</v>
      </c>
      <c r="G26" s="102">
        <v>0</v>
      </c>
      <c r="H26" s="101">
        <v>0.94152657882780555</v>
      </c>
      <c r="I26" s="36"/>
      <c r="J26" s="36"/>
      <c r="K26" s="46"/>
    </row>
    <row r="27" spans="1:11" s="47" customFormat="1" ht="23.1" customHeight="1" x14ac:dyDescent="0.25">
      <c r="A27" s="44"/>
      <c r="B27" s="48" t="s">
        <v>66</v>
      </c>
      <c r="C27" s="122" t="s">
        <v>69</v>
      </c>
      <c r="D27" s="122"/>
      <c r="E27" s="51">
        <v>0</v>
      </c>
      <c r="F27" s="51">
        <v>418.89</v>
      </c>
      <c r="G27" s="102">
        <v>0</v>
      </c>
      <c r="H27" s="101">
        <v>0.95159018627896408</v>
      </c>
      <c r="I27" s="36"/>
      <c r="J27" s="36"/>
      <c r="K27" s="46"/>
    </row>
    <row r="28" spans="1:11" ht="56.25" customHeight="1" x14ac:dyDescent="0.25">
      <c r="A28" s="9"/>
      <c r="B28" s="22">
        <v>20</v>
      </c>
      <c r="C28" s="111" t="s">
        <v>7</v>
      </c>
      <c r="D28" s="111"/>
      <c r="E28" s="51">
        <v>0</v>
      </c>
      <c r="F28" s="51">
        <v>127.69</v>
      </c>
      <c r="G28" s="102">
        <v>0</v>
      </c>
      <c r="H28" s="101">
        <v>0.29007269422989551</v>
      </c>
      <c r="I28" s="36"/>
      <c r="J28" s="36"/>
      <c r="K28" s="36"/>
    </row>
    <row r="29" spans="1:11" s="47" customFormat="1" ht="100.5" customHeight="1" x14ac:dyDescent="0.25">
      <c r="A29" s="44"/>
      <c r="B29" s="48" t="s">
        <v>67</v>
      </c>
      <c r="C29" s="122" t="s">
        <v>72</v>
      </c>
      <c r="D29" s="122"/>
      <c r="E29" s="104">
        <v>342.2</v>
      </c>
      <c r="F29" s="104">
        <v>531.39</v>
      </c>
      <c r="G29" s="100">
        <v>0.777373920945025</v>
      </c>
      <c r="H29" s="101">
        <v>1.2071558382553385</v>
      </c>
      <c r="I29" s="36"/>
      <c r="J29" s="36"/>
      <c r="K29" s="46"/>
    </row>
    <row r="30" spans="1:11" ht="18" customHeight="1" x14ac:dyDescent="0.25">
      <c r="A30" s="9"/>
      <c r="B30" s="26">
        <v>22</v>
      </c>
      <c r="C30" s="122" t="s">
        <v>14</v>
      </c>
      <c r="D30" s="122"/>
      <c r="E30" s="51">
        <v>1483.21</v>
      </c>
      <c r="F30" s="51">
        <v>1483.21</v>
      </c>
      <c r="G30" s="100">
        <v>3.3694002726033623</v>
      </c>
      <c r="H30" s="101">
        <v>3.3694002726033623</v>
      </c>
      <c r="I30" s="36"/>
      <c r="J30" s="36"/>
      <c r="K30" s="36"/>
    </row>
    <row r="31" spans="1:11" ht="69" customHeight="1" x14ac:dyDescent="0.25">
      <c r="A31" s="10"/>
      <c r="B31" s="143" t="s">
        <v>225</v>
      </c>
      <c r="C31" s="143"/>
      <c r="D31" s="143"/>
      <c r="E31" s="143"/>
      <c r="F31" s="143"/>
      <c r="G31" s="143"/>
      <c r="H31" s="143"/>
    </row>
    <row r="32" spans="1:11" x14ac:dyDescent="0.25">
      <c r="A32" s="11"/>
      <c r="F32" s="140" t="s">
        <v>61</v>
      </c>
      <c r="G32" s="140"/>
      <c r="H32" s="140"/>
    </row>
    <row r="33" spans="1:11" ht="42.75" customHeight="1" x14ac:dyDescent="0.25">
      <c r="A33" s="11"/>
      <c r="B33" s="127" t="s">
        <v>55</v>
      </c>
      <c r="C33" s="127"/>
      <c r="D33" s="127"/>
      <c r="E33" s="127"/>
      <c r="F33" s="127"/>
      <c r="G33" s="127"/>
      <c r="H33" s="127"/>
    </row>
    <row r="34" spans="1:11" ht="39.75" customHeight="1" x14ac:dyDescent="0.25">
      <c r="A34" s="11"/>
      <c r="B34" s="42" t="s">
        <v>0</v>
      </c>
      <c r="C34" s="132" t="s">
        <v>15</v>
      </c>
      <c r="D34" s="132"/>
      <c r="E34" s="132"/>
      <c r="F34" s="105" t="s">
        <v>59</v>
      </c>
      <c r="G34" s="129" t="s">
        <v>219</v>
      </c>
      <c r="H34" s="129"/>
    </row>
    <row r="35" spans="1:11" ht="79.5" customHeight="1" x14ac:dyDescent="0.25">
      <c r="B35" s="27">
        <v>1</v>
      </c>
      <c r="C35" s="112" t="s">
        <v>38</v>
      </c>
      <c r="D35" s="112"/>
      <c r="E35" s="112"/>
      <c r="F35" s="51">
        <v>402.45505072000003</v>
      </c>
      <c r="G35" s="119">
        <v>0.91425499936392562</v>
      </c>
      <c r="H35" s="120"/>
      <c r="I35" s="108"/>
      <c r="J35" s="109"/>
      <c r="K35" s="98"/>
    </row>
    <row r="36" spans="1:11" ht="94.7" customHeight="1" x14ac:dyDescent="0.25">
      <c r="B36" s="27">
        <v>2</v>
      </c>
      <c r="C36" s="112" t="s">
        <v>20</v>
      </c>
      <c r="D36" s="112"/>
      <c r="E36" s="112"/>
      <c r="F36" s="51">
        <v>200.27113584</v>
      </c>
      <c r="G36" s="119">
        <v>0.45495487469332124</v>
      </c>
      <c r="H36" s="120"/>
      <c r="I36" s="108"/>
      <c r="J36" s="109"/>
      <c r="K36" s="98"/>
    </row>
    <row r="37" spans="1:11" ht="30.75" customHeight="1" x14ac:dyDescent="0.25">
      <c r="B37" s="27">
        <v>3</v>
      </c>
      <c r="C37" s="112" t="s">
        <v>21</v>
      </c>
      <c r="D37" s="112"/>
      <c r="E37" s="112"/>
      <c r="F37" s="51">
        <v>374.02756111999997</v>
      </c>
      <c r="G37" s="119">
        <v>0.84967642235347562</v>
      </c>
      <c r="H37" s="120"/>
      <c r="I37" s="108"/>
      <c r="J37" s="109"/>
      <c r="K37" s="98"/>
    </row>
    <row r="38" spans="1:11" ht="106.7" customHeight="1" x14ac:dyDescent="0.25">
      <c r="B38" s="27">
        <v>4</v>
      </c>
      <c r="C38" s="112" t="s">
        <v>37</v>
      </c>
      <c r="D38" s="112"/>
      <c r="E38" s="112"/>
      <c r="F38" s="51">
        <v>662.96287456000005</v>
      </c>
      <c r="G38" s="119">
        <v>1.5060492379827353</v>
      </c>
      <c r="H38" s="120"/>
      <c r="I38" s="108"/>
      <c r="J38" s="109"/>
      <c r="K38" s="98"/>
    </row>
    <row r="39" spans="1:11" ht="39.75" customHeight="1" x14ac:dyDescent="0.25">
      <c r="B39" s="27">
        <v>5</v>
      </c>
      <c r="C39" s="112" t="s">
        <v>22</v>
      </c>
      <c r="D39" s="112"/>
      <c r="E39" s="112"/>
      <c r="F39" s="51">
        <v>953.0183790399999</v>
      </c>
      <c r="G39" s="119">
        <v>2.1649667856428896</v>
      </c>
      <c r="H39" s="120"/>
      <c r="I39" s="108"/>
      <c r="J39" s="109"/>
      <c r="K39" s="98"/>
    </row>
    <row r="40" spans="1:11" ht="31.9" customHeight="1" x14ac:dyDescent="0.25">
      <c r="B40" s="27">
        <v>6</v>
      </c>
      <c r="C40" s="112" t="s">
        <v>60</v>
      </c>
      <c r="D40" s="112"/>
      <c r="E40" s="112"/>
      <c r="F40" s="51">
        <v>1524.73852304</v>
      </c>
      <c r="G40" s="119">
        <v>3.4637403976374377</v>
      </c>
      <c r="H40" s="120"/>
      <c r="I40" s="108"/>
      <c r="J40" s="109"/>
      <c r="K40" s="98"/>
    </row>
    <row r="41" spans="1:11" ht="30.2" customHeight="1" x14ac:dyDescent="0.25">
      <c r="B41" s="27">
        <v>7</v>
      </c>
      <c r="C41" s="112" t="s">
        <v>23</v>
      </c>
      <c r="D41" s="112"/>
      <c r="E41" s="112"/>
      <c r="F41" s="51">
        <v>371.3</v>
      </c>
      <c r="G41" s="119">
        <v>0.84348023625624724</v>
      </c>
      <c r="H41" s="120"/>
      <c r="I41" s="108"/>
      <c r="J41" s="109"/>
      <c r="K41" s="98"/>
    </row>
    <row r="42" spans="1:11" ht="39.200000000000003" customHeight="1" x14ac:dyDescent="0.25">
      <c r="B42" s="27">
        <v>8</v>
      </c>
      <c r="C42" s="112" t="s">
        <v>34</v>
      </c>
      <c r="D42" s="112"/>
      <c r="E42" s="112"/>
      <c r="F42" s="51">
        <v>276.42299087999999</v>
      </c>
      <c r="G42" s="119">
        <v>0.62794863898228082</v>
      </c>
      <c r="H42" s="120"/>
      <c r="I42" s="108"/>
      <c r="J42" s="109"/>
      <c r="K42" s="98"/>
    </row>
    <row r="43" spans="1:11" ht="66.2" customHeight="1" x14ac:dyDescent="0.25">
      <c r="B43" s="27">
        <v>9</v>
      </c>
      <c r="C43" s="112" t="s">
        <v>16</v>
      </c>
      <c r="D43" s="112"/>
      <c r="E43" s="112"/>
      <c r="F43" s="51">
        <v>546.27278527999999</v>
      </c>
      <c r="G43" s="119">
        <v>1.2409649824625171</v>
      </c>
      <c r="H43" s="120"/>
      <c r="I43" s="108"/>
      <c r="J43" s="109"/>
      <c r="K43" s="98"/>
    </row>
    <row r="44" spans="1:11" ht="40.700000000000003" customHeight="1" x14ac:dyDescent="0.25">
      <c r="B44" s="27">
        <v>10</v>
      </c>
      <c r="C44" s="112" t="s">
        <v>17</v>
      </c>
      <c r="D44" s="112"/>
      <c r="E44" s="112"/>
      <c r="F44" s="51">
        <v>287.20218767999995</v>
      </c>
      <c r="G44" s="119">
        <v>0.65243568305315758</v>
      </c>
      <c r="H44" s="120"/>
      <c r="I44" s="108"/>
      <c r="J44" s="109"/>
      <c r="K44" s="98"/>
    </row>
    <row r="45" spans="1:11" ht="50.25" customHeight="1" x14ac:dyDescent="0.25">
      <c r="B45" s="27">
        <v>11</v>
      </c>
      <c r="C45" s="112" t="s">
        <v>36</v>
      </c>
      <c r="D45" s="112"/>
      <c r="E45" s="112"/>
      <c r="F45" s="51">
        <v>208.76767920000003</v>
      </c>
      <c r="G45" s="119">
        <v>0.47425642707860072</v>
      </c>
      <c r="H45" s="120"/>
      <c r="I45" s="108"/>
      <c r="J45" s="109"/>
      <c r="K45" s="98"/>
    </row>
    <row r="46" spans="1:11" ht="67.7" customHeight="1" x14ac:dyDescent="0.25">
      <c r="B46" s="53">
        <v>12</v>
      </c>
      <c r="C46" s="112" t="s">
        <v>70</v>
      </c>
      <c r="D46" s="112"/>
      <c r="E46" s="112"/>
      <c r="F46" s="51">
        <v>261.23700480000002</v>
      </c>
      <c r="G46" s="119">
        <v>0.59345071512948666</v>
      </c>
      <c r="H46" s="120"/>
      <c r="I46" s="108"/>
      <c r="J46" s="109"/>
      <c r="K46" s="98"/>
    </row>
    <row r="47" spans="1:11" ht="38.25" customHeight="1" x14ac:dyDescent="0.25">
      <c r="B47" s="53">
        <v>13</v>
      </c>
      <c r="C47" s="145" t="s">
        <v>71</v>
      </c>
      <c r="D47" s="146"/>
      <c r="E47" s="147"/>
      <c r="F47" s="51">
        <v>272</v>
      </c>
      <c r="G47" s="119">
        <f>F47/440.2</f>
        <v>0.61790095411176738</v>
      </c>
      <c r="H47" s="120"/>
      <c r="I47" s="108"/>
      <c r="J47" s="109"/>
      <c r="K47" s="98"/>
    </row>
    <row r="48" spans="1:11" ht="44.45" customHeight="1" x14ac:dyDescent="0.25">
      <c r="B48" s="27">
        <v>14</v>
      </c>
      <c r="C48" s="125" t="s">
        <v>51</v>
      </c>
      <c r="D48" s="125"/>
      <c r="E48" s="125"/>
      <c r="F48" s="51">
        <v>206.07288000000003</v>
      </c>
      <c r="G48" s="119">
        <v>0.4681346660608815</v>
      </c>
      <c r="H48" s="120"/>
      <c r="I48" s="108"/>
      <c r="J48" s="109"/>
      <c r="K48" s="98"/>
    </row>
    <row r="49" spans="1:11" ht="117" customHeight="1" x14ac:dyDescent="0.25">
      <c r="B49" s="27">
        <v>15</v>
      </c>
      <c r="C49" s="112" t="s">
        <v>224</v>
      </c>
      <c r="D49" s="112"/>
      <c r="E49" s="112"/>
      <c r="F49" s="51">
        <v>342.2</v>
      </c>
      <c r="G49" s="119">
        <v>0.777373920945025</v>
      </c>
      <c r="H49" s="120"/>
      <c r="I49" s="108"/>
      <c r="J49" s="109"/>
      <c r="K49" s="98"/>
    </row>
    <row r="50" spans="1:11" ht="29.25" customHeight="1" x14ac:dyDescent="0.25">
      <c r="B50" s="55"/>
      <c r="C50" s="56"/>
      <c r="D50" s="56"/>
      <c r="E50" s="56"/>
      <c r="F50" s="57"/>
      <c r="G50" s="58"/>
      <c r="H50" s="59"/>
      <c r="I50" s="37"/>
      <c r="J50" s="54"/>
      <c r="K50" s="54"/>
    </row>
    <row r="51" spans="1:11" ht="27" customHeight="1" x14ac:dyDescent="0.25">
      <c r="B51" s="110" t="s">
        <v>25</v>
      </c>
      <c r="C51" s="110"/>
      <c r="D51" s="110"/>
      <c r="E51" s="110"/>
      <c r="F51" s="110"/>
      <c r="G51" s="110"/>
      <c r="H51" s="3"/>
    </row>
    <row r="52" spans="1:11" ht="32.65" customHeight="1" x14ac:dyDescent="0.25">
      <c r="B52" s="144" t="s">
        <v>227</v>
      </c>
      <c r="C52" s="144"/>
      <c r="D52" s="144"/>
      <c r="E52" s="144"/>
      <c r="F52" s="144"/>
      <c r="G52" s="144"/>
      <c r="H52" s="3"/>
    </row>
    <row r="53" spans="1:11" ht="25.5" customHeight="1" x14ac:dyDescent="0.25">
      <c r="B53" s="112" t="s">
        <v>18</v>
      </c>
      <c r="C53" s="112"/>
      <c r="D53" s="112"/>
      <c r="E53" s="112"/>
      <c r="F53" s="112"/>
      <c r="G53" s="112"/>
      <c r="H53" s="3"/>
    </row>
    <row r="54" spans="1:11" ht="24.75" customHeight="1" x14ac:dyDescent="0.25">
      <c r="B54" s="112" t="s">
        <v>19</v>
      </c>
      <c r="C54" s="112"/>
      <c r="D54" s="112"/>
      <c r="E54" s="112"/>
      <c r="F54" s="112"/>
      <c r="G54" s="112"/>
      <c r="H54" s="3"/>
    </row>
    <row r="55" spans="1:11" ht="51.75" customHeight="1" x14ac:dyDescent="0.25">
      <c r="B55" s="110" t="s">
        <v>24</v>
      </c>
      <c r="C55" s="110"/>
      <c r="D55" s="110"/>
      <c r="E55" s="110"/>
      <c r="F55" s="110"/>
      <c r="G55" s="110"/>
      <c r="H55" s="3"/>
    </row>
    <row r="56" spans="1:11" ht="33" customHeight="1" x14ac:dyDescent="0.25">
      <c r="A56" s="30"/>
      <c r="B56" s="112" t="s">
        <v>75</v>
      </c>
      <c r="C56" s="112"/>
      <c r="D56" s="112"/>
      <c r="E56" s="112"/>
      <c r="F56" s="112"/>
      <c r="G56" s="112"/>
      <c r="H56" s="52"/>
    </row>
    <row r="57" spans="1:11" ht="48.2" customHeight="1" x14ac:dyDescent="0.25">
      <c r="A57" s="30"/>
      <c r="B57" s="125" t="s">
        <v>222</v>
      </c>
      <c r="C57" s="125"/>
      <c r="D57" s="125"/>
      <c r="E57" s="125"/>
      <c r="F57" s="125"/>
      <c r="G57" s="125"/>
      <c r="H57" s="60"/>
    </row>
    <row r="58" spans="1:11" ht="19.5" customHeight="1" x14ac:dyDescent="0.25">
      <c r="A58" s="30"/>
      <c r="B58" s="31"/>
      <c r="C58" s="31"/>
      <c r="D58" s="31"/>
      <c r="E58" s="31"/>
      <c r="F58" s="31"/>
      <c r="G58" s="30"/>
      <c r="H58" s="32"/>
    </row>
    <row r="59" spans="1:11" ht="27.2" customHeight="1" x14ac:dyDescent="0.25">
      <c r="A59" s="39" t="s">
        <v>35</v>
      </c>
      <c r="B59" s="31"/>
      <c r="C59" s="31"/>
      <c r="D59" s="31"/>
      <c r="E59" s="31"/>
      <c r="F59" s="31"/>
      <c r="G59" s="135" t="s">
        <v>77</v>
      </c>
      <c r="H59" s="135"/>
      <c r="K59" s="36"/>
    </row>
    <row r="60" spans="1:11" ht="29.25" customHeight="1" x14ac:dyDescent="0.25">
      <c r="A60" s="29"/>
      <c r="B60" s="118" t="s">
        <v>56</v>
      </c>
      <c r="C60" s="118"/>
      <c r="D60" s="118"/>
      <c r="E60" s="118"/>
      <c r="F60" s="118"/>
      <c r="G60" s="118"/>
      <c r="H60" s="118"/>
    </row>
    <row r="61" spans="1:11" ht="40.15" customHeight="1" x14ac:dyDescent="0.25">
      <c r="A61" s="29"/>
      <c r="B61" s="43" t="s">
        <v>0</v>
      </c>
      <c r="C61" s="113" t="s">
        <v>26</v>
      </c>
      <c r="D61" s="113"/>
      <c r="E61" s="113"/>
      <c r="F61" s="43" t="s">
        <v>28</v>
      </c>
      <c r="G61" s="128" t="s">
        <v>57</v>
      </c>
      <c r="H61" s="128"/>
    </row>
    <row r="62" spans="1:11" ht="27" customHeight="1" x14ac:dyDescent="0.25">
      <c r="A62" s="29"/>
      <c r="B62" s="136" t="s">
        <v>27</v>
      </c>
      <c r="C62" s="136"/>
      <c r="D62" s="136"/>
      <c r="E62" s="136"/>
      <c r="F62" s="136"/>
      <c r="G62" s="136"/>
      <c r="H62" s="136"/>
      <c r="I62" s="35"/>
      <c r="J62" s="36"/>
    </row>
    <row r="63" spans="1:11" ht="24.75" customHeight="1" x14ac:dyDescent="0.25">
      <c r="A63" s="29"/>
      <c r="B63" s="28">
        <v>1</v>
      </c>
      <c r="C63" s="117" t="s">
        <v>41</v>
      </c>
      <c r="D63" s="117"/>
      <c r="E63" s="117"/>
      <c r="F63" s="21">
        <v>82.46</v>
      </c>
      <c r="G63" s="114">
        <v>3.5095318437180799E-2</v>
      </c>
      <c r="H63" s="115"/>
      <c r="I63" s="36"/>
      <c r="J63" s="36"/>
    </row>
    <row r="64" spans="1:11" ht="27" customHeight="1" x14ac:dyDescent="0.25">
      <c r="A64" s="29"/>
      <c r="B64" s="28">
        <v>2</v>
      </c>
      <c r="C64" s="117" t="s">
        <v>42</v>
      </c>
      <c r="D64" s="117"/>
      <c r="E64" s="117"/>
      <c r="F64" s="21">
        <v>453.15600000000001</v>
      </c>
      <c r="G64" s="114">
        <v>0.19286538370786516</v>
      </c>
      <c r="H64" s="115"/>
      <c r="I64" s="36"/>
      <c r="J64" s="36"/>
    </row>
    <row r="65" spans="1:10" ht="24.4" customHeight="1" x14ac:dyDescent="0.25">
      <c r="A65" s="29"/>
      <c r="B65" s="28">
        <v>3</v>
      </c>
      <c r="C65" s="117" t="s">
        <v>43</v>
      </c>
      <c r="D65" s="117"/>
      <c r="E65" s="117"/>
      <c r="F65" s="21">
        <v>273.85000000000002</v>
      </c>
      <c r="G65" s="114">
        <v>0.11655111925434117</v>
      </c>
      <c r="H65" s="115"/>
      <c r="I65" s="35"/>
      <c r="J65" s="36"/>
    </row>
    <row r="66" spans="1:10" ht="51.6" customHeight="1" x14ac:dyDescent="0.25">
      <c r="A66" s="29"/>
      <c r="B66" s="28">
        <v>4</v>
      </c>
      <c r="C66" s="112" t="s">
        <v>44</v>
      </c>
      <c r="D66" s="112"/>
      <c r="E66" s="112"/>
      <c r="F66" s="21">
        <v>1206.71</v>
      </c>
      <c r="G66" s="114">
        <v>0.51358315690755885</v>
      </c>
      <c r="H66" s="115"/>
      <c r="I66" s="40"/>
      <c r="J66" s="36"/>
    </row>
    <row r="67" spans="1:10" ht="22.7" customHeight="1" x14ac:dyDescent="0.25">
      <c r="A67" s="12"/>
      <c r="B67" s="28">
        <v>5</v>
      </c>
      <c r="C67" s="113" t="s">
        <v>31</v>
      </c>
      <c r="D67" s="113"/>
      <c r="E67" s="113"/>
      <c r="F67" s="33">
        <v>2016.18</v>
      </c>
      <c r="G67" s="114">
        <v>0.85809497830694592</v>
      </c>
      <c r="H67" s="115"/>
    </row>
    <row r="68" spans="1:10" ht="23.85" customHeight="1" x14ac:dyDescent="0.25">
      <c r="A68" s="12"/>
      <c r="B68" s="116" t="s">
        <v>62</v>
      </c>
      <c r="C68" s="116"/>
      <c r="D68" s="116"/>
      <c r="E68" s="116"/>
      <c r="F68" s="116"/>
      <c r="G68" s="116"/>
      <c r="H68" s="116"/>
      <c r="I68" s="35"/>
      <c r="J68" s="36"/>
    </row>
    <row r="69" spans="1:10" ht="44.85" customHeight="1" x14ac:dyDescent="0.25">
      <c r="A69" s="12"/>
      <c r="B69" s="23">
        <v>1</v>
      </c>
      <c r="C69" s="110" t="s">
        <v>45</v>
      </c>
      <c r="D69" s="110"/>
      <c r="E69" s="110"/>
      <c r="F69" s="21">
        <v>865.9</v>
      </c>
      <c r="G69" s="114">
        <v>0.36852972862614908</v>
      </c>
      <c r="H69" s="115"/>
      <c r="I69" s="35"/>
      <c r="J69" s="36"/>
    </row>
    <row r="70" spans="1:10" ht="30.2" customHeight="1" x14ac:dyDescent="0.25">
      <c r="A70" s="12"/>
      <c r="B70" s="23">
        <v>2</v>
      </c>
      <c r="C70" s="110" t="s">
        <v>46</v>
      </c>
      <c r="D70" s="110"/>
      <c r="E70" s="110"/>
      <c r="F70" s="21">
        <v>1033.92</v>
      </c>
      <c r="G70" s="114">
        <v>0.44004185588610828</v>
      </c>
      <c r="H70" s="115"/>
      <c r="I70" s="35"/>
      <c r="J70" s="36"/>
    </row>
    <row r="71" spans="1:10" ht="22.7" customHeight="1" x14ac:dyDescent="0.25">
      <c r="A71" s="12"/>
      <c r="B71" s="23">
        <v>3</v>
      </c>
      <c r="C71" s="111" t="s">
        <v>47</v>
      </c>
      <c r="D71" s="111"/>
      <c r="E71" s="111"/>
      <c r="F71" s="21">
        <v>323.44</v>
      </c>
      <c r="G71" s="114">
        <v>0.1376588591292135</v>
      </c>
      <c r="H71" s="115"/>
      <c r="I71" s="35"/>
      <c r="J71" s="36"/>
    </row>
    <row r="72" spans="1:10" ht="23.25" customHeight="1" x14ac:dyDescent="0.25">
      <c r="A72" s="12"/>
      <c r="B72" s="23">
        <v>4</v>
      </c>
      <c r="C72" s="125" t="s">
        <v>228</v>
      </c>
      <c r="D72" s="125"/>
      <c r="E72" s="125"/>
      <c r="F72" s="21">
        <v>564.83000000000004</v>
      </c>
      <c r="G72" s="114">
        <v>0.24039571003575078</v>
      </c>
      <c r="H72" s="115"/>
    </row>
    <row r="73" spans="1:10" ht="26.1" customHeight="1" x14ac:dyDescent="0.25">
      <c r="A73" s="12"/>
      <c r="B73" s="116" t="s">
        <v>30</v>
      </c>
      <c r="C73" s="116"/>
      <c r="D73" s="116"/>
      <c r="E73" s="116"/>
      <c r="F73" s="116"/>
      <c r="G73" s="116"/>
      <c r="H73" s="116"/>
      <c r="I73" s="37"/>
      <c r="J73" s="38"/>
    </row>
    <row r="74" spans="1:10" ht="33.75" customHeight="1" x14ac:dyDescent="0.25">
      <c r="A74" s="12"/>
      <c r="B74" s="34">
        <v>1</v>
      </c>
      <c r="C74" s="112" t="s">
        <v>50</v>
      </c>
      <c r="D74" s="112"/>
      <c r="E74" s="112"/>
      <c r="F74" s="21">
        <v>1922.35</v>
      </c>
      <c r="G74" s="114">
        <v>0.81816141638151174</v>
      </c>
      <c r="H74" s="115"/>
      <c r="I74" s="37"/>
      <c r="J74" s="38"/>
    </row>
    <row r="75" spans="1:10" ht="33" customHeight="1" x14ac:dyDescent="0.25">
      <c r="A75" s="12"/>
      <c r="B75" s="34">
        <v>2</v>
      </c>
      <c r="C75" s="112" t="s">
        <v>48</v>
      </c>
      <c r="D75" s="112"/>
      <c r="E75" s="112"/>
      <c r="F75" s="21">
        <v>2717.9</v>
      </c>
      <c r="G75" s="114">
        <v>1.1567518054519916</v>
      </c>
      <c r="H75" s="115"/>
      <c r="I75" s="37"/>
      <c r="J75" s="38"/>
    </row>
    <row r="76" spans="1:10" ht="31.5" customHeight="1" x14ac:dyDescent="0.25">
      <c r="A76" s="13"/>
      <c r="B76" s="34">
        <v>3</v>
      </c>
      <c r="C76" s="112" t="s">
        <v>49</v>
      </c>
      <c r="D76" s="112"/>
      <c r="E76" s="112"/>
      <c r="F76" s="21">
        <v>1178.58</v>
      </c>
      <c r="G76" s="114">
        <v>0.50161030958886621</v>
      </c>
      <c r="H76" s="115"/>
      <c r="I76" s="1"/>
    </row>
    <row r="77" spans="1:10" x14ac:dyDescent="0.25">
      <c r="A77" s="13"/>
      <c r="B77" s="20"/>
      <c r="C77" s="133"/>
      <c r="D77" s="133"/>
      <c r="E77" s="133"/>
      <c r="F77" s="133"/>
      <c r="G77" s="134"/>
      <c r="H77" s="134"/>
      <c r="I77" s="1"/>
    </row>
    <row r="78" spans="1:10" ht="40.15" customHeight="1" x14ac:dyDescent="0.25">
      <c r="A78" s="13"/>
      <c r="B78" s="141" t="s">
        <v>223</v>
      </c>
      <c r="C78" s="141"/>
      <c r="D78" s="141"/>
      <c r="E78" s="141"/>
      <c r="F78" s="141"/>
      <c r="G78" s="141"/>
      <c r="H78" s="1"/>
      <c r="I78" s="1"/>
    </row>
    <row r="79" spans="1:10" ht="21.75" customHeight="1" x14ac:dyDescent="0.25">
      <c r="A79" s="14"/>
      <c r="B79" s="20"/>
      <c r="C79" s="5"/>
      <c r="D79" s="4"/>
      <c r="E79" s="4"/>
      <c r="F79" s="4"/>
      <c r="G79" s="4"/>
      <c r="H79" s="1"/>
      <c r="I79" s="1"/>
    </row>
    <row r="80" spans="1:10" ht="72.75" customHeight="1" x14ac:dyDescent="0.25">
      <c r="A80" s="14"/>
      <c r="B80" s="20"/>
      <c r="C80" s="5"/>
      <c r="D80" s="4"/>
      <c r="E80" s="4"/>
      <c r="F80" s="4"/>
      <c r="G80" s="4"/>
      <c r="H80" s="1"/>
      <c r="I80" s="1"/>
    </row>
    <row r="81" spans="1:9" ht="18.75" customHeight="1" x14ac:dyDescent="0.25">
      <c r="A81" s="14"/>
      <c r="B81" s="20"/>
      <c r="C81" s="5"/>
      <c r="D81" s="4"/>
      <c r="E81" s="4"/>
      <c r="F81" s="4"/>
      <c r="G81" s="4"/>
      <c r="H81" s="1"/>
      <c r="I81" s="1"/>
    </row>
    <row r="82" spans="1:9" ht="18.75" customHeight="1" x14ac:dyDescent="0.25">
      <c r="A82" s="13"/>
      <c r="B82" s="20"/>
      <c r="C82" s="5"/>
      <c r="D82" s="4"/>
      <c r="E82" s="4"/>
      <c r="F82" s="4"/>
      <c r="G82" s="4"/>
      <c r="H82" s="1"/>
      <c r="I82" s="1"/>
    </row>
    <row r="83" spans="1:9" ht="30.75" customHeight="1" x14ac:dyDescent="0.25">
      <c r="A83" s="12"/>
      <c r="B83" s="20"/>
      <c r="C83" s="5"/>
      <c r="D83" s="4"/>
      <c r="E83" s="4"/>
      <c r="F83" s="4"/>
      <c r="G83" s="4"/>
      <c r="H83" s="1"/>
      <c r="I83" s="1"/>
    </row>
    <row r="84" spans="1:9" ht="77.25" customHeight="1" x14ac:dyDescent="0.25">
      <c r="A84" s="13"/>
      <c r="B84" s="20"/>
      <c r="C84" s="5"/>
      <c r="D84" s="4"/>
      <c r="E84" s="4"/>
      <c r="F84" s="4"/>
      <c r="G84" s="4"/>
      <c r="H84" s="1"/>
      <c r="I84" s="1"/>
    </row>
    <row r="85" spans="1:9" ht="53.45" customHeight="1" x14ac:dyDescent="0.25">
      <c r="A85" s="13"/>
      <c r="B85" s="20"/>
      <c r="C85" s="5"/>
      <c r="D85" s="4"/>
      <c r="E85" s="4"/>
      <c r="F85" s="4"/>
      <c r="G85" s="4"/>
      <c r="H85" s="1"/>
      <c r="I85" s="1"/>
    </row>
    <row r="86" spans="1:9" ht="41.25" customHeight="1" x14ac:dyDescent="0.25">
      <c r="A86" s="15"/>
      <c r="B86" s="20"/>
      <c r="C86" s="5"/>
      <c r="D86" s="4"/>
      <c r="E86" s="4"/>
      <c r="F86" s="4"/>
      <c r="G86" s="4"/>
      <c r="H86" s="1"/>
    </row>
    <row r="87" spans="1:9" ht="38.25" customHeight="1" x14ac:dyDescent="0.25">
      <c r="A87" s="15"/>
      <c r="B87" s="18"/>
      <c r="C87" s="6"/>
    </row>
    <row r="88" spans="1:9" ht="33" customHeight="1" x14ac:dyDescent="0.25">
      <c r="A88" s="11"/>
      <c r="B88" s="18"/>
      <c r="C88" s="6"/>
    </row>
    <row r="89" spans="1:9" ht="55.5" customHeight="1" x14ac:dyDescent="0.25">
      <c r="A89" s="15"/>
      <c r="B89" s="18"/>
      <c r="C89" s="6"/>
    </row>
    <row r="90" spans="1:9" ht="63" customHeight="1" x14ac:dyDescent="0.25">
      <c r="A90" s="15"/>
      <c r="B90" s="18"/>
      <c r="C90" s="6"/>
    </row>
    <row r="91" spans="1:9" ht="52.5" customHeight="1" x14ac:dyDescent="0.25">
      <c r="A91" s="15"/>
      <c r="B91" s="18"/>
      <c r="C91" s="6"/>
    </row>
    <row r="92" spans="1:9" x14ac:dyDescent="0.25">
      <c r="A92" s="16"/>
      <c r="B92" s="18"/>
      <c r="C92" s="6"/>
    </row>
  </sheetData>
  <mergeCells count="124">
    <mergeCell ref="B78:G78"/>
    <mergeCell ref="B3:H3"/>
    <mergeCell ref="B31:H31"/>
    <mergeCell ref="B56:G56"/>
    <mergeCell ref="G44:H44"/>
    <mergeCell ref="G45:H45"/>
    <mergeCell ref="C39:E39"/>
    <mergeCell ref="C44:E44"/>
    <mergeCell ref="C45:E45"/>
    <mergeCell ref="C41:E41"/>
    <mergeCell ref="C43:E43"/>
    <mergeCell ref="C48:E48"/>
    <mergeCell ref="C36:E36"/>
    <mergeCell ref="G46:H46"/>
    <mergeCell ref="G41:H41"/>
    <mergeCell ref="G43:H43"/>
    <mergeCell ref="B52:G52"/>
    <mergeCell ref="B53:G53"/>
    <mergeCell ref="B54:G54"/>
    <mergeCell ref="B55:G55"/>
    <mergeCell ref="B51:G51"/>
    <mergeCell ref="C42:E42"/>
    <mergeCell ref="C46:E46"/>
    <mergeCell ref="C47:E47"/>
    <mergeCell ref="J7:J8"/>
    <mergeCell ref="C26:D26"/>
    <mergeCell ref="C22:D22"/>
    <mergeCell ref="C20:D20"/>
    <mergeCell ref="C29:D29"/>
    <mergeCell ref="B33:H33"/>
    <mergeCell ref="F32:H32"/>
    <mergeCell ref="C7:D8"/>
    <mergeCell ref="C9:D9"/>
    <mergeCell ref="C10:D10"/>
    <mergeCell ref="C11:D11"/>
    <mergeCell ref="C12:D12"/>
    <mergeCell ref="C13:D13"/>
    <mergeCell ref="C19:D19"/>
    <mergeCell ref="C28:D28"/>
    <mergeCell ref="C16:D16"/>
    <mergeCell ref="C15:D15"/>
    <mergeCell ref="C17:D17"/>
    <mergeCell ref="C77:F77"/>
    <mergeCell ref="G77:H77"/>
    <mergeCell ref="G65:H65"/>
    <mergeCell ref="G59:H59"/>
    <mergeCell ref="C49:E49"/>
    <mergeCell ref="G49:H49"/>
    <mergeCell ref="B57:G57"/>
    <mergeCell ref="G74:H74"/>
    <mergeCell ref="C76:E76"/>
    <mergeCell ref="C72:E72"/>
    <mergeCell ref="C74:E74"/>
    <mergeCell ref="G76:H76"/>
    <mergeCell ref="B62:H62"/>
    <mergeCell ref="G61:H61"/>
    <mergeCell ref="B73:H73"/>
    <mergeCell ref="C63:E63"/>
    <mergeCell ref="C64:E64"/>
    <mergeCell ref="C75:E75"/>
    <mergeCell ref="G66:H66"/>
    <mergeCell ref="C69:E69"/>
    <mergeCell ref="G75:H75"/>
    <mergeCell ref="G72:H72"/>
    <mergeCell ref="F2:G2"/>
    <mergeCell ref="C40:E40"/>
    <mergeCell ref="C35:E35"/>
    <mergeCell ref="C30:D30"/>
    <mergeCell ref="C23:D23"/>
    <mergeCell ref="C27:D27"/>
    <mergeCell ref="C21:D21"/>
    <mergeCell ref="C24:D24"/>
    <mergeCell ref="C25:D25"/>
    <mergeCell ref="C18:D18"/>
    <mergeCell ref="G7:H7"/>
    <mergeCell ref="B6:H6"/>
    <mergeCell ref="G36:H36"/>
    <mergeCell ref="F7:F8"/>
    <mergeCell ref="G40:H40"/>
    <mergeCell ref="B7:B8"/>
    <mergeCell ref="G34:H34"/>
    <mergeCell ref="A4:G4"/>
    <mergeCell ref="F5:G5"/>
    <mergeCell ref="E7:E8"/>
    <mergeCell ref="C14:D14"/>
    <mergeCell ref="C34:E34"/>
    <mergeCell ref="C37:E37"/>
    <mergeCell ref="C38:E38"/>
    <mergeCell ref="I35:J35"/>
    <mergeCell ref="C70:E70"/>
    <mergeCell ref="C71:E71"/>
    <mergeCell ref="C66:E66"/>
    <mergeCell ref="C67:E67"/>
    <mergeCell ref="G67:H67"/>
    <mergeCell ref="G69:H69"/>
    <mergeCell ref="G70:H70"/>
    <mergeCell ref="G71:H71"/>
    <mergeCell ref="B68:H68"/>
    <mergeCell ref="C61:E61"/>
    <mergeCell ref="G64:H64"/>
    <mergeCell ref="C65:E65"/>
    <mergeCell ref="B60:H60"/>
    <mergeCell ref="G63:H63"/>
    <mergeCell ref="G35:H35"/>
    <mergeCell ref="G37:H37"/>
    <mergeCell ref="G38:H38"/>
    <mergeCell ref="G39:H39"/>
    <mergeCell ref="G42:H42"/>
    <mergeCell ref="G48:H48"/>
    <mergeCell ref="G47:H47"/>
    <mergeCell ref="I45:J45"/>
    <mergeCell ref="I46:J46"/>
    <mergeCell ref="I47:J47"/>
    <mergeCell ref="I48:J48"/>
    <mergeCell ref="I49:J49"/>
    <mergeCell ref="I36:J36"/>
    <mergeCell ref="I37:J37"/>
    <mergeCell ref="I38:J38"/>
    <mergeCell ref="I39:J39"/>
    <mergeCell ref="I40:J40"/>
    <mergeCell ref="I41:J41"/>
    <mergeCell ref="I42:J42"/>
    <mergeCell ref="I43:J43"/>
    <mergeCell ref="I44:J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70"/>
  <sheetViews>
    <sheetView tabSelected="1" zoomScale="84" zoomScaleNormal="84" workbookViewId="0">
      <selection activeCell="B4" sqref="B4:G4"/>
    </sheetView>
  </sheetViews>
  <sheetFormatPr defaultColWidth="9.140625" defaultRowHeight="15" x14ac:dyDescent="0.25"/>
  <cols>
    <col min="1" max="1" width="9.140625" style="63"/>
    <col min="2" max="2" width="18.85546875" style="64" customWidth="1"/>
    <col min="3" max="3" width="88.28515625" style="64" customWidth="1"/>
    <col min="4" max="4" width="22" style="64" customWidth="1"/>
    <col min="5" max="5" width="18.42578125" style="64" customWidth="1"/>
    <col min="6" max="6" width="20.85546875" style="63" customWidth="1"/>
    <col min="7" max="7" width="15.140625" style="63" customWidth="1"/>
    <col min="8" max="16384" width="9.140625" style="63"/>
  </cols>
  <sheetData>
    <row r="1" spans="2:7" ht="15" customHeight="1" x14ac:dyDescent="0.25">
      <c r="B1" s="62"/>
      <c r="C1" s="62"/>
      <c r="D1" s="62"/>
      <c r="E1" s="65"/>
    </row>
    <row r="2" spans="2:7" ht="51.75" customHeight="1" x14ac:dyDescent="0.25">
      <c r="B2" s="62"/>
      <c r="C2" s="62"/>
      <c r="F2" s="121" t="s">
        <v>109</v>
      </c>
      <c r="G2" s="121"/>
    </row>
    <row r="3" spans="2:7" ht="15" customHeight="1" x14ac:dyDescent="0.25">
      <c r="B3" s="62"/>
      <c r="C3" s="62"/>
      <c r="D3" s="62"/>
      <c r="E3" s="65"/>
    </row>
    <row r="4" spans="2:7" ht="62.45" customHeight="1" x14ac:dyDescent="0.25">
      <c r="B4" s="154" t="s">
        <v>108</v>
      </c>
      <c r="C4" s="154"/>
      <c r="D4" s="154"/>
      <c r="E4" s="154"/>
      <c r="F4" s="154"/>
      <c r="G4" s="154"/>
    </row>
    <row r="5" spans="2:7" ht="76.7" customHeight="1" x14ac:dyDescent="0.25">
      <c r="B5" s="66" t="s">
        <v>214</v>
      </c>
      <c r="C5" s="66" t="s">
        <v>86</v>
      </c>
      <c r="D5" s="67" t="s">
        <v>87</v>
      </c>
      <c r="E5" s="68" t="s">
        <v>216</v>
      </c>
      <c r="F5" s="92" t="s">
        <v>52</v>
      </c>
      <c r="G5" s="92" t="s">
        <v>29</v>
      </c>
    </row>
    <row r="6" spans="2:7" ht="33" customHeight="1" x14ac:dyDescent="0.25">
      <c r="B6" s="69"/>
      <c r="C6" s="86" t="s">
        <v>53</v>
      </c>
      <c r="D6" s="86" t="s">
        <v>88</v>
      </c>
      <c r="E6" s="70" t="s">
        <v>218</v>
      </c>
      <c r="F6" s="70"/>
      <c r="G6" s="106"/>
    </row>
    <row r="7" spans="2:7" ht="24" customHeight="1" x14ac:dyDescent="0.25">
      <c r="B7" s="71"/>
      <c r="C7" s="87" t="s">
        <v>215</v>
      </c>
      <c r="D7" s="72"/>
      <c r="E7" s="73"/>
      <c r="F7" s="93"/>
      <c r="G7" s="93"/>
    </row>
    <row r="8" spans="2:7" ht="15.75" x14ac:dyDescent="0.25">
      <c r="B8" s="76" t="s">
        <v>147</v>
      </c>
      <c r="C8" s="74" t="s">
        <v>89</v>
      </c>
      <c r="D8" s="151" t="s">
        <v>88</v>
      </c>
      <c r="E8" s="148">
        <v>418.89</v>
      </c>
      <c r="F8" s="158">
        <v>439.83</v>
      </c>
      <c r="G8" s="155">
        <f>418.89/3054.8</f>
        <v>0.1371251800445201</v>
      </c>
    </row>
    <row r="9" spans="2:7" ht="15.75" x14ac:dyDescent="0.25">
      <c r="B9" s="76"/>
      <c r="C9" s="74" t="s">
        <v>213</v>
      </c>
      <c r="D9" s="152"/>
      <c r="E9" s="149"/>
      <c r="F9" s="159"/>
      <c r="G9" s="156"/>
    </row>
    <row r="10" spans="2:7" ht="30.75" customHeight="1" x14ac:dyDescent="0.25">
      <c r="B10" s="76" t="s">
        <v>148</v>
      </c>
      <c r="C10" s="74" t="s">
        <v>90</v>
      </c>
      <c r="D10" s="152"/>
      <c r="E10" s="149"/>
      <c r="F10" s="159"/>
      <c r="G10" s="156"/>
    </row>
    <row r="11" spans="2:7" ht="15.75" x14ac:dyDescent="0.25">
      <c r="B11" s="76" t="s">
        <v>146</v>
      </c>
      <c r="C11" s="74" t="s">
        <v>141</v>
      </c>
      <c r="D11" s="152"/>
      <c r="E11" s="149"/>
      <c r="F11" s="159"/>
      <c r="G11" s="156"/>
    </row>
    <row r="12" spans="2:7" ht="15.75" x14ac:dyDescent="0.25">
      <c r="B12" s="76" t="s">
        <v>149</v>
      </c>
      <c r="C12" s="74" t="s">
        <v>142</v>
      </c>
      <c r="D12" s="152"/>
      <c r="E12" s="149"/>
      <c r="F12" s="159"/>
      <c r="G12" s="156"/>
    </row>
    <row r="13" spans="2:7" ht="15.75" x14ac:dyDescent="0.25">
      <c r="B13" s="76" t="s">
        <v>150</v>
      </c>
      <c r="C13" s="74" t="s">
        <v>143</v>
      </c>
      <c r="D13" s="152"/>
      <c r="E13" s="149"/>
      <c r="F13" s="159"/>
      <c r="G13" s="156"/>
    </row>
    <row r="14" spans="2:7" ht="15.75" x14ac:dyDescent="0.25">
      <c r="B14" s="76" t="s">
        <v>151</v>
      </c>
      <c r="C14" s="74" t="s">
        <v>144</v>
      </c>
      <c r="D14" s="152"/>
      <c r="E14" s="149"/>
      <c r="F14" s="159"/>
      <c r="G14" s="156"/>
    </row>
    <row r="15" spans="2:7" ht="15.75" x14ac:dyDescent="0.25">
      <c r="B15" s="76" t="s">
        <v>152</v>
      </c>
      <c r="C15" s="74" t="s">
        <v>145</v>
      </c>
      <c r="D15" s="152"/>
      <c r="E15" s="149"/>
      <c r="F15" s="159"/>
      <c r="G15" s="156"/>
    </row>
    <row r="16" spans="2:7" ht="34.5" customHeight="1" x14ac:dyDescent="0.25">
      <c r="B16" s="76" t="s">
        <v>153</v>
      </c>
      <c r="C16" s="74" t="s">
        <v>91</v>
      </c>
      <c r="D16" s="153"/>
      <c r="E16" s="150"/>
      <c r="F16" s="160"/>
      <c r="G16" s="157"/>
    </row>
    <row r="17" spans="2:12" ht="25.5" customHeight="1" x14ac:dyDescent="0.25">
      <c r="B17" s="76" t="s">
        <v>154</v>
      </c>
      <c r="C17" s="74" t="s">
        <v>92</v>
      </c>
      <c r="D17" s="75" t="s">
        <v>88</v>
      </c>
      <c r="E17" s="91">
        <v>159.4</v>
      </c>
      <c r="F17" s="94">
        <v>167.37</v>
      </c>
      <c r="G17" s="93">
        <f>E17/3054.8</f>
        <v>5.2180175461568674E-2</v>
      </c>
    </row>
    <row r="18" spans="2:12" ht="30.2" customHeight="1" x14ac:dyDescent="0.25">
      <c r="B18" s="76" t="s">
        <v>155</v>
      </c>
      <c r="C18" s="74" t="s">
        <v>93</v>
      </c>
      <c r="D18" s="75" t="s">
        <v>88</v>
      </c>
      <c r="E18" s="91">
        <v>159.4</v>
      </c>
      <c r="F18" s="94">
        <v>167.37</v>
      </c>
      <c r="G18" s="93">
        <f>E18/3054.8</f>
        <v>5.2180175461568674E-2</v>
      </c>
    </row>
    <row r="19" spans="2:12" ht="28.5" customHeight="1" x14ac:dyDescent="0.25">
      <c r="B19" s="76" t="s">
        <v>156</v>
      </c>
      <c r="C19" s="74" t="s">
        <v>94</v>
      </c>
      <c r="D19" s="75" t="s">
        <v>95</v>
      </c>
      <c r="E19" s="91">
        <v>278.67</v>
      </c>
      <c r="F19" s="95">
        <v>292.60000000000002</v>
      </c>
      <c r="G19" s="93">
        <f t="shared" ref="G19:G27" si="0">E19/3054.8</f>
        <v>9.1223648029330889E-2</v>
      </c>
    </row>
    <row r="20" spans="2:12" ht="29.25" customHeight="1" x14ac:dyDescent="0.25">
      <c r="B20" s="76" t="s">
        <v>157</v>
      </c>
      <c r="C20" s="74" t="s">
        <v>96</v>
      </c>
      <c r="D20" s="75" t="s">
        <v>95</v>
      </c>
      <c r="E20" s="91">
        <v>278.67</v>
      </c>
      <c r="F20" s="95">
        <v>292.60000000000002</v>
      </c>
      <c r="G20" s="93">
        <f t="shared" si="0"/>
        <v>9.1223648029330889E-2</v>
      </c>
    </row>
    <row r="21" spans="2:12" ht="45.75" customHeight="1" x14ac:dyDescent="0.25">
      <c r="B21" s="76" t="s">
        <v>158</v>
      </c>
      <c r="C21" s="74" t="s">
        <v>231</v>
      </c>
      <c r="D21" s="75" t="s">
        <v>230</v>
      </c>
      <c r="E21" s="91">
        <v>1466</v>
      </c>
      <c r="F21" s="91">
        <v>1539.3</v>
      </c>
      <c r="G21" s="93">
        <f t="shared" si="0"/>
        <v>0.47990048448343586</v>
      </c>
    </row>
    <row r="22" spans="2:12" ht="60" customHeight="1" x14ac:dyDescent="0.25">
      <c r="B22" s="76" t="s">
        <v>174</v>
      </c>
      <c r="C22" s="74" t="s">
        <v>102</v>
      </c>
      <c r="D22" s="75" t="s">
        <v>229</v>
      </c>
      <c r="E22" s="91">
        <v>430.98</v>
      </c>
      <c r="F22" s="107">
        <v>452.53</v>
      </c>
      <c r="G22" s="93">
        <f t="shared" si="0"/>
        <v>0.14108288594998036</v>
      </c>
    </row>
    <row r="23" spans="2:12" ht="54" customHeight="1" x14ac:dyDescent="0.25">
      <c r="B23" s="76" t="s">
        <v>159</v>
      </c>
      <c r="C23" s="74" t="s">
        <v>140</v>
      </c>
      <c r="D23" s="75" t="s">
        <v>97</v>
      </c>
      <c r="E23" s="91">
        <v>450.3</v>
      </c>
      <c r="F23" s="95">
        <v>472.81</v>
      </c>
      <c r="G23" s="93">
        <f t="shared" si="0"/>
        <v>0.14740735891056697</v>
      </c>
      <c r="L23" s="63" t="s">
        <v>210</v>
      </c>
    </row>
    <row r="24" spans="2:12" ht="35.450000000000003" customHeight="1" x14ac:dyDescent="0.25">
      <c r="B24" s="76" t="s">
        <v>160</v>
      </c>
      <c r="C24" s="74" t="s">
        <v>138</v>
      </c>
      <c r="D24" s="75" t="s">
        <v>97</v>
      </c>
      <c r="E24" s="91">
        <v>430.98</v>
      </c>
      <c r="F24" s="95">
        <v>452.53</v>
      </c>
      <c r="G24" s="93">
        <f t="shared" si="0"/>
        <v>0.14108288594998036</v>
      </c>
    </row>
    <row r="25" spans="2:12" ht="30.75" customHeight="1" x14ac:dyDescent="0.25">
      <c r="B25" s="76" t="s">
        <v>161</v>
      </c>
      <c r="C25" s="74" t="s">
        <v>139</v>
      </c>
      <c r="D25" s="75" t="s">
        <v>97</v>
      </c>
      <c r="E25" s="91">
        <v>430.98</v>
      </c>
      <c r="F25" s="95">
        <v>452.53</v>
      </c>
      <c r="G25" s="93">
        <f t="shared" si="0"/>
        <v>0.14108288594998036</v>
      </c>
    </row>
    <row r="26" spans="2:12" ht="33" customHeight="1" x14ac:dyDescent="0.25">
      <c r="B26" s="76" t="s">
        <v>162</v>
      </c>
      <c r="C26" s="74" t="s">
        <v>137</v>
      </c>
      <c r="D26" s="75" t="s">
        <v>97</v>
      </c>
      <c r="E26" s="91">
        <v>430.98</v>
      </c>
      <c r="F26" s="95">
        <v>452.53</v>
      </c>
      <c r="G26" s="93">
        <f t="shared" si="0"/>
        <v>0.14108288594998036</v>
      </c>
    </row>
    <row r="27" spans="2:12" ht="39.75" customHeight="1" x14ac:dyDescent="0.25">
      <c r="B27" s="76" t="s">
        <v>163</v>
      </c>
      <c r="C27" s="74" t="s">
        <v>136</v>
      </c>
      <c r="D27" s="75" t="s">
        <v>97</v>
      </c>
      <c r="E27" s="91">
        <v>430.98</v>
      </c>
      <c r="F27" s="95">
        <v>452.53</v>
      </c>
      <c r="G27" s="93">
        <f t="shared" si="0"/>
        <v>0.14108288594998036</v>
      </c>
    </row>
    <row r="28" spans="2:12" ht="25.5" customHeight="1" x14ac:dyDescent="0.25">
      <c r="B28" s="69"/>
      <c r="C28" s="86" t="s">
        <v>53</v>
      </c>
      <c r="D28" s="86" t="s">
        <v>88</v>
      </c>
      <c r="E28" s="79"/>
      <c r="F28" s="79"/>
      <c r="G28" s="106"/>
    </row>
    <row r="29" spans="2:12" ht="25.5" customHeight="1" x14ac:dyDescent="0.25">
      <c r="B29" s="76"/>
      <c r="C29" s="88" t="s">
        <v>212</v>
      </c>
      <c r="D29" s="88"/>
      <c r="E29" s="77"/>
      <c r="F29" s="96"/>
      <c r="G29" s="93"/>
    </row>
    <row r="30" spans="2:12" ht="21.2" customHeight="1" x14ac:dyDescent="0.25">
      <c r="B30" s="76" t="s">
        <v>164</v>
      </c>
      <c r="C30" s="74" t="s">
        <v>98</v>
      </c>
      <c r="D30" s="151" t="s">
        <v>88</v>
      </c>
      <c r="E30" s="148">
        <v>318.89</v>
      </c>
      <c r="F30" s="161">
        <v>334.83</v>
      </c>
      <c r="G30" s="155">
        <f>E30/3054.8</f>
        <v>0.10438981275369909</v>
      </c>
    </row>
    <row r="31" spans="2:12" ht="21.2" customHeight="1" x14ac:dyDescent="0.25">
      <c r="B31" s="76"/>
      <c r="C31" s="74" t="s">
        <v>213</v>
      </c>
      <c r="D31" s="152"/>
      <c r="E31" s="149"/>
      <c r="F31" s="162"/>
      <c r="G31" s="156"/>
    </row>
    <row r="32" spans="2:12" ht="30.75" customHeight="1" x14ac:dyDescent="0.25">
      <c r="B32" s="76" t="s">
        <v>165</v>
      </c>
      <c r="C32" s="74" t="s">
        <v>91</v>
      </c>
      <c r="D32" s="152"/>
      <c r="E32" s="149"/>
      <c r="F32" s="162"/>
      <c r="G32" s="156"/>
    </row>
    <row r="33" spans="2:7" ht="15.75" x14ac:dyDescent="0.25">
      <c r="B33" s="76" t="s">
        <v>166</v>
      </c>
      <c r="C33" s="74" t="s">
        <v>141</v>
      </c>
      <c r="D33" s="152"/>
      <c r="E33" s="149"/>
      <c r="F33" s="162"/>
      <c r="G33" s="156"/>
    </row>
    <row r="34" spans="2:7" ht="19.5" customHeight="1" x14ac:dyDescent="0.25">
      <c r="B34" s="76" t="s">
        <v>167</v>
      </c>
      <c r="C34" s="74" t="s">
        <v>142</v>
      </c>
      <c r="D34" s="152"/>
      <c r="E34" s="149"/>
      <c r="F34" s="162"/>
      <c r="G34" s="156"/>
    </row>
    <row r="35" spans="2:7" ht="15.75" x14ac:dyDescent="0.25">
      <c r="B35" s="76" t="s">
        <v>168</v>
      </c>
      <c r="C35" s="74" t="s">
        <v>143</v>
      </c>
      <c r="D35" s="152"/>
      <c r="E35" s="149"/>
      <c r="F35" s="162"/>
      <c r="G35" s="156"/>
    </row>
    <row r="36" spans="2:7" ht="15.75" x14ac:dyDescent="0.25">
      <c r="B36" s="76" t="s">
        <v>169</v>
      </c>
      <c r="C36" s="74" t="s">
        <v>144</v>
      </c>
      <c r="D36" s="152"/>
      <c r="E36" s="149"/>
      <c r="F36" s="162"/>
      <c r="G36" s="156"/>
    </row>
    <row r="37" spans="2:7" ht="15.75" x14ac:dyDescent="0.25">
      <c r="B37" s="76" t="s">
        <v>170</v>
      </c>
      <c r="C37" s="74" t="s">
        <v>145</v>
      </c>
      <c r="D37" s="153"/>
      <c r="E37" s="150"/>
      <c r="F37" s="163"/>
      <c r="G37" s="157"/>
    </row>
    <row r="38" spans="2:7" ht="15.75" x14ac:dyDescent="0.25">
      <c r="B38" s="76" t="s">
        <v>171</v>
      </c>
      <c r="C38" s="74" t="s">
        <v>99</v>
      </c>
      <c r="D38" s="75" t="s">
        <v>88</v>
      </c>
      <c r="E38" s="91">
        <v>423.28</v>
      </c>
      <c r="F38" s="95">
        <v>444.44</v>
      </c>
      <c r="G38" s="93">
        <f>E38/3054.8</f>
        <v>0.13856226266858712</v>
      </c>
    </row>
    <row r="39" spans="2:7" ht="24" customHeight="1" x14ac:dyDescent="0.25">
      <c r="B39" s="76" t="s">
        <v>172</v>
      </c>
      <c r="C39" s="74" t="s">
        <v>100</v>
      </c>
      <c r="D39" s="75" t="s">
        <v>88</v>
      </c>
      <c r="E39" s="91">
        <v>1250</v>
      </c>
      <c r="F39" s="91">
        <v>1312.5</v>
      </c>
      <c r="G39" s="93">
        <f t="shared" ref="G39:G45" si="1">E39/3054.8</f>
        <v>0.4091920911352625</v>
      </c>
    </row>
    <row r="40" spans="2:7" ht="15.75" x14ac:dyDescent="0.25">
      <c r="B40" s="76" t="s">
        <v>173</v>
      </c>
      <c r="C40" s="74" t="s">
        <v>101</v>
      </c>
      <c r="D40" s="75" t="s">
        <v>88</v>
      </c>
      <c r="E40" s="91">
        <v>1250</v>
      </c>
      <c r="F40" s="91">
        <v>1312.5</v>
      </c>
      <c r="G40" s="93">
        <f t="shared" si="1"/>
        <v>0.4091920911352625</v>
      </c>
    </row>
    <row r="41" spans="2:7" ht="50.25" customHeight="1" x14ac:dyDescent="0.25">
      <c r="B41" s="76" t="s">
        <v>175</v>
      </c>
      <c r="C41" s="74" t="s">
        <v>140</v>
      </c>
      <c r="D41" s="75" t="s">
        <v>103</v>
      </c>
      <c r="E41" s="91">
        <v>450.3</v>
      </c>
      <c r="F41" s="95">
        <v>472.81</v>
      </c>
      <c r="G41" s="93">
        <f t="shared" si="1"/>
        <v>0.14740735891056697</v>
      </c>
    </row>
    <row r="42" spans="2:7" ht="33.75" customHeight="1" x14ac:dyDescent="0.25">
      <c r="B42" s="76" t="s">
        <v>176</v>
      </c>
      <c r="C42" s="74" t="s">
        <v>138</v>
      </c>
      <c r="D42" s="75" t="s">
        <v>103</v>
      </c>
      <c r="E42" s="91">
        <v>430.98</v>
      </c>
      <c r="F42" s="95">
        <v>452.53</v>
      </c>
      <c r="G42" s="93">
        <f t="shared" si="1"/>
        <v>0.14108288594998036</v>
      </c>
    </row>
    <row r="43" spans="2:7" ht="34.5" customHeight="1" x14ac:dyDescent="0.25">
      <c r="B43" s="76" t="s">
        <v>177</v>
      </c>
      <c r="C43" s="74" t="s">
        <v>139</v>
      </c>
      <c r="D43" s="75" t="s">
        <v>103</v>
      </c>
      <c r="E43" s="91">
        <v>430.98</v>
      </c>
      <c r="F43" s="95">
        <v>452.53</v>
      </c>
      <c r="G43" s="93">
        <f t="shared" si="1"/>
        <v>0.14108288594998036</v>
      </c>
    </row>
    <row r="44" spans="2:7" ht="34.5" customHeight="1" x14ac:dyDescent="0.25">
      <c r="B44" s="76" t="s">
        <v>178</v>
      </c>
      <c r="C44" s="74" t="s">
        <v>137</v>
      </c>
      <c r="D44" s="75" t="s">
        <v>103</v>
      </c>
      <c r="E44" s="91">
        <v>430.98</v>
      </c>
      <c r="F44" s="95">
        <v>452.53</v>
      </c>
      <c r="G44" s="93">
        <f t="shared" si="1"/>
        <v>0.14108288594998036</v>
      </c>
    </row>
    <row r="45" spans="2:7" ht="33.75" customHeight="1" x14ac:dyDescent="0.25">
      <c r="B45" s="76" t="s">
        <v>179</v>
      </c>
      <c r="C45" s="74" t="s">
        <v>136</v>
      </c>
      <c r="D45" s="75" t="s">
        <v>103</v>
      </c>
      <c r="E45" s="91">
        <v>430.98</v>
      </c>
      <c r="F45" s="95">
        <v>452.53</v>
      </c>
      <c r="G45" s="93">
        <f t="shared" si="1"/>
        <v>0.14108288594998036</v>
      </c>
    </row>
    <row r="46" spans="2:7" ht="29.25" customHeight="1" x14ac:dyDescent="0.25">
      <c r="B46" s="69"/>
      <c r="C46" s="86" t="s">
        <v>54</v>
      </c>
      <c r="D46" s="78"/>
      <c r="E46" s="97" t="s">
        <v>217</v>
      </c>
      <c r="F46" s="79"/>
      <c r="G46" s="106"/>
    </row>
    <row r="47" spans="2:7" ht="15.75" x14ac:dyDescent="0.25">
      <c r="B47" s="76"/>
      <c r="C47" s="88" t="s">
        <v>211</v>
      </c>
      <c r="D47" s="89"/>
      <c r="E47" s="77"/>
      <c r="F47" s="96"/>
      <c r="G47" s="93"/>
    </row>
    <row r="48" spans="2:7" ht="37.5" customHeight="1" x14ac:dyDescent="0.25">
      <c r="B48" s="76" t="s">
        <v>180</v>
      </c>
      <c r="C48" s="74" t="s">
        <v>104</v>
      </c>
      <c r="D48" s="75" t="s">
        <v>88</v>
      </c>
      <c r="E48" s="91">
        <v>371.56</v>
      </c>
      <c r="F48" s="95">
        <v>390.14</v>
      </c>
      <c r="G48" s="93">
        <f>E48/759.6</f>
        <v>0.48915218536071614</v>
      </c>
    </row>
    <row r="49" spans="2:7" ht="24.75" customHeight="1" x14ac:dyDescent="0.25">
      <c r="B49" s="76"/>
      <c r="C49" s="90" t="s">
        <v>212</v>
      </c>
      <c r="D49" s="75"/>
      <c r="E49" s="77"/>
      <c r="F49" s="96"/>
      <c r="G49" s="93"/>
    </row>
    <row r="50" spans="2:7" ht="35.450000000000003" customHeight="1" x14ac:dyDescent="0.25">
      <c r="B50" s="61" t="s">
        <v>78</v>
      </c>
      <c r="C50" s="74" t="s">
        <v>105</v>
      </c>
      <c r="D50" s="75" t="s">
        <v>88</v>
      </c>
      <c r="E50" s="91">
        <v>371.56</v>
      </c>
      <c r="F50" s="95">
        <v>390.14</v>
      </c>
      <c r="G50" s="93">
        <f t="shared" ref="G50:G82" si="2">E50/759.6</f>
        <v>0.48915218536071614</v>
      </c>
    </row>
    <row r="51" spans="2:7" ht="22.7" customHeight="1" x14ac:dyDescent="0.25">
      <c r="B51" s="76" t="s">
        <v>79</v>
      </c>
      <c r="C51" s="74" t="s">
        <v>80</v>
      </c>
      <c r="D51" s="75" t="s">
        <v>88</v>
      </c>
      <c r="E51" s="91">
        <v>800</v>
      </c>
      <c r="F51" s="91">
        <v>840</v>
      </c>
      <c r="G51" s="93">
        <f t="shared" si="2"/>
        <v>1.05318588730911</v>
      </c>
    </row>
    <row r="52" spans="2:7" ht="21.75" customHeight="1" x14ac:dyDescent="0.25">
      <c r="B52" s="76" t="s">
        <v>181</v>
      </c>
      <c r="C52" s="74" t="s">
        <v>106</v>
      </c>
      <c r="D52" s="75" t="s">
        <v>88</v>
      </c>
      <c r="E52" s="91">
        <v>1250</v>
      </c>
      <c r="F52" s="91">
        <v>1312.5</v>
      </c>
      <c r="G52" s="93">
        <f t="shared" si="2"/>
        <v>1.6456029489204844</v>
      </c>
    </row>
    <row r="53" spans="2:7" ht="31.5" x14ac:dyDescent="0.25">
      <c r="B53" s="76" t="s">
        <v>182</v>
      </c>
      <c r="C53" s="74" t="s">
        <v>107</v>
      </c>
      <c r="D53" s="75" t="s">
        <v>88</v>
      </c>
      <c r="E53" s="91">
        <v>430.98</v>
      </c>
      <c r="F53" s="91">
        <v>452.53</v>
      </c>
      <c r="G53" s="93">
        <f t="shared" si="2"/>
        <v>0.56737756714060028</v>
      </c>
    </row>
    <row r="54" spans="2:7" ht="31.5" x14ac:dyDescent="0.25">
      <c r="B54" s="76" t="s">
        <v>183</v>
      </c>
      <c r="C54" s="74" t="s">
        <v>135</v>
      </c>
      <c r="D54" s="75" t="s">
        <v>88</v>
      </c>
      <c r="E54" s="91">
        <v>430.98</v>
      </c>
      <c r="F54" s="91">
        <v>452.53</v>
      </c>
      <c r="G54" s="93">
        <f t="shared" si="2"/>
        <v>0.56737756714060028</v>
      </c>
    </row>
    <row r="55" spans="2:7" ht="31.5" x14ac:dyDescent="0.25">
      <c r="B55" s="80" t="s">
        <v>184</v>
      </c>
      <c r="C55" s="74" t="s">
        <v>134</v>
      </c>
      <c r="D55" s="75" t="s">
        <v>88</v>
      </c>
      <c r="E55" s="91">
        <v>430.98</v>
      </c>
      <c r="F55" s="91">
        <v>452.53</v>
      </c>
      <c r="G55" s="93">
        <f t="shared" si="2"/>
        <v>0.56737756714060028</v>
      </c>
    </row>
    <row r="56" spans="2:7" ht="21.2" customHeight="1" x14ac:dyDescent="0.25">
      <c r="B56" s="76" t="s">
        <v>185</v>
      </c>
      <c r="C56" s="74" t="s">
        <v>133</v>
      </c>
      <c r="D56" s="75" t="s">
        <v>88</v>
      </c>
      <c r="E56" s="91">
        <v>430.98</v>
      </c>
      <c r="F56" s="91">
        <v>452.53</v>
      </c>
      <c r="G56" s="93">
        <f t="shared" si="2"/>
        <v>0.56737756714060028</v>
      </c>
    </row>
    <row r="57" spans="2:7" ht="27.75" customHeight="1" x14ac:dyDescent="0.25">
      <c r="B57" s="76" t="s">
        <v>186</v>
      </c>
      <c r="C57" s="74" t="s">
        <v>132</v>
      </c>
      <c r="D57" s="75" t="s">
        <v>88</v>
      </c>
      <c r="E57" s="91">
        <v>430.98</v>
      </c>
      <c r="F57" s="91">
        <v>452.53</v>
      </c>
      <c r="G57" s="93">
        <f t="shared" si="2"/>
        <v>0.56737756714060028</v>
      </c>
    </row>
    <row r="58" spans="2:7" ht="21.2" customHeight="1" x14ac:dyDescent="0.25">
      <c r="B58" s="76" t="s">
        <v>187</v>
      </c>
      <c r="C58" s="74" t="s">
        <v>131</v>
      </c>
      <c r="D58" s="75" t="s">
        <v>88</v>
      </c>
      <c r="E58" s="91">
        <v>430.98</v>
      </c>
      <c r="F58" s="91">
        <v>452.53</v>
      </c>
      <c r="G58" s="93">
        <f t="shared" si="2"/>
        <v>0.56737756714060028</v>
      </c>
    </row>
    <row r="59" spans="2:7" ht="32.25" customHeight="1" x14ac:dyDescent="0.25">
      <c r="B59" s="76" t="s">
        <v>188</v>
      </c>
      <c r="C59" s="74" t="s">
        <v>130</v>
      </c>
      <c r="D59" s="75" t="s">
        <v>88</v>
      </c>
      <c r="E59" s="91">
        <v>430.98</v>
      </c>
      <c r="F59" s="91">
        <v>452.53</v>
      </c>
      <c r="G59" s="93">
        <f t="shared" si="2"/>
        <v>0.56737756714060028</v>
      </c>
    </row>
    <row r="60" spans="2:7" ht="31.5" x14ac:dyDescent="0.25">
      <c r="B60" s="76" t="s">
        <v>189</v>
      </c>
      <c r="C60" s="74" t="s">
        <v>128</v>
      </c>
      <c r="D60" s="75" t="s">
        <v>88</v>
      </c>
      <c r="E60" s="91">
        <v>430.98</v>
      </c>
      <c r="F60" s="91">
        <v>452.53</v>
      </c>
      <c r="G60" s="93">
        <f t="shared" si="2"/>
        <v>0.56737756714060028</v>
      </c>
    </row>
    <row r="61" spans="2:7" ht="36" customHeight="1" x14ac:dyDescent="0.25">
      <c r="B61" s="76" t="s">
        <v>190</v>
      </c>
      <c r="C61" s="74" t="s">
        <v>129</v>
      </c>
      <c r="D61" s="75" t="s">
        <v>88</v>
      </c>
      <c r="E61" s="91">
        <v>430.98</v>
      </c>
      <c r="F61" s="91">
        <v>452.53</v>
      </c>
      <c r="G61" s="93">
        <f t="shared" si="2"/>
        <v>0.56737756714060028</v>
      </c>
    </row>
    <row r="62" spans="2:7" ht="34.5" customHeight="1" x14ac:dyDescent="0.25">
      <c r="B62" s="76" t="s">
        <v>191</v>
      </c>
      <c r="C62" s="74" t="s">
        <v>127</v>
      </c>
      <c r="D62" s="75" t="s">
        <v>88</v>
      </c>
      <c r="E62" s="91">
        <v>430.98</v>
      </c>
      <c r="F62" s="91">
        <v>452.53</v>
      </c>
      <c r="G62" s="93">
        <f t="shared" si="2"/>
        <v>0.56737756714060028</v>
      </c>
    </row>
    <row r="63" spans="2:7" ht="31.5" x14ac:dyDescent="0.25">
      <c r="B63" s="76" t="s">
        <v>192</v>
      </c>
      <c r="C63" s="74" t="s">
        <v>126</v>
      </c>
      <c r="D63" s="75" t="s">
        <v>88</v>
      </c>
      <c r="E63" s="91">
        <v>430.98</v>
      </c>
      <c r="F63" s="91">
        <v>452.53</v>
      </c>
      <c r="G63" s="93">
        <f t="shared" si="2"/>
        <v>0.56737756714060028</v>
      </c>
    </row>
    <row r="64" spans="2:7" ht="31.5" x14ac:dyDescent="0.25">
      <c r="B64" s="76" t="s">
        <v>193</v>
      </c>
      <c r="C64" s="74" t="s">
        <v>125</v>
      </c>
      <c r="D64" s="75" t="s">
        <v>88</v>
      </c>
      <c r="E64" s="91">
        <v>430.98</v>
      </c>
      <c r="F64" s="91">
        <v>452.53</v>
      </c>
      <c r="G64" s="93">
        <f t="shared" si="2"/>
        <v>0.56737756714060028</v>
      </c>
    </row>
    <row r="65" spans="2:7" ht="31.5" x14ac:dyDescent="0.25">
      <c r="B65" s="76" t="s">
        <v>194</v>
      </c>
      <c r="C65" s="74" t="s">
        <v>124</v>
      </c>
      <c r="D65" s="75" t="s">
        <v>88</v>
      </c>
      <c r="E65" s="91">
        <v>430.98</v>
      </c>
      <c r="F65" s="91">
        <v>452.53</v>
      </c>
      <c r="G65" s="93">
        <f t="shared" si="2"/>
        <v>0.56737756714060028</v>
      </c>
    </row>
    <row r="66" spans="2:7" ht="31.5" x14ac:dyDescent="0.25">
      <c r="B66" s="76" t="s">
        <v>195</v>
      </c>
      <c r="C66" s="74" t="s">
        <v>123</v>
      </c>
      <c r="D66" s="75" t="s">
        <v>88</v>
      </c>
      <c r="E66" s="91">
        <v>430.98</v>
      </c>
      <c r="F66" s="91">
        <v>452.53</v>
      </c>
      <c r="G66" s="93">
        <f t="shared" si="2"/>
        <v>0.56737756714060028</v>
      </c>
    </row>
    <row r="67" spans="2:7" ht="37.5" customHeight="1" x14ac:dyDescent="0.25">
      <c r="B67" s="76" t="s">
        <v>196</v>
      </c>
      <c r="C67" s="74" t="s">
        <v>122</v>
      </c>
      <c r="D67" s="75" t="s">
        <v>88</v>
      </c>
      <c r="E67" s="91">
        <v>430.98</v>
      </c>
      <c r="F67" s="91">
        <v>452.53</v>
      </c>
      <c r="G67" s="93">
        <f t="shared" si="2"/>
        <v>0.56737756714060028</v>
      </c>
    </row>
    <row r="68" spans="2:7" ht="31.5" x14ac:dyDescent="0.25">
      <c r="B68" s="76" t="s">
        <v>197</v>
      </c>
      <c r="C68" s="74" t="s">
        <v>83</v>
      </c>
      <c r="D68" s="75" t="s">
        <v>88</v>
      </c>
      <c r="E68" s="91">
        <v>430.98</v>
      </c>
      <c r="F68" s="91">
        <v>452.53</v>
      </c>
      <c r="G68" s="93">
        <f t="shared" si="2"/>
        <v>0.56737756714060028</v>
      </c>
    </row>
    <row r="69" spans="2:7" ht="31.5" x14ac:dyDescent="0.25">
      <c r="B69" s="76" t="s">
        <v>198</v>
      </c>
      <c r="C69" s="74" t="s">
        <v>121</v>
      </c>
      <c r="D69" s="75" t="s">
        <v>88</v>
      </c>
      <c r="E69" s="91">
        <v>430.98</v>
      </c>
      <c r="F69" s="91">
        <v>452.53</v>
      </c>
      <c r="G69" s="93">
        <f t="shared" si="2"/>
        <v>0.56737756714060028</v>
      </c>
    </row>
    <row r="70" spans="2:7" ht="24" customHeight="1" x14ac:dyDescent="0.25">
      <c r="B70" s="76" t="s">
        <v>84</v>
      </c>
      <c r="C70" s="74" t="s">
        <v>85</v>
      </c>
      <c r="D70" s="75" t="s">
        <v>88</v>
      </c>
      <c r="E70" s="91">
        <v>430.98</v>
      </c>
      <c r="F70" s="91">
        <v>452.53</v>
      </c>
      <c r="G70" s="93">
        <f t="shared" si="2"/>
        <v>0.56737756714060028</v>
      </c>
    </row>
    <row r="71" spans="2:7" ht="31.5" x14ac:dyDescent="0.25">
      <c r="B71" s="76" t="s">
        <v>199</v>
      </c>
      <c r="C71" s="74" t="s">
        <v>120</v>
      </c>
      <c r="D71" s="75" t="s">
        <v>88</v>
      </c>
      <c r="E71" s="91">
        <v>430.98</v>
      </c>
      <c r="F71" s="91">
        <v>452.53</v>
      </c>
      <c r="G71" s="93">
        <f t="shared" si="2"/>
        <v>0.56737756714060028</v>
      </c>
    </row>
    <row r="72" spans="2:7" ht="31.5" x14ac:dyDescent="0.25">
      <c r="B72" s="76" t="s">
        <v>200</v>
      </c>
      <c r="C72" s="74" t="s">
        <v>82</v>
      </c>
      <c r="D72" s="75" t="s">
        <v>88</v>
      </c>
      <c r="E72" s="91">
        <v>430.98</v>
      </c>
      <c r="F72" s="91">
        <v>452.53</v>
      </c>
      <c r="G72" s="93">
        <f t="shared" si="2"/>
        <v>0.56737756714060028</v>
      </c>
    </row>
    <row r="73" spans="2:7" ht="31.5" x14ac:dyDescent="0.25">
      <c r="B73" s="76" t="s">
        <v>201</v>
      </c>
      <c r="C73" s="74" t="s">
        <v>119</v>
      </c>
      <c r="D73" s="75" t="s">
        <v>88</v>
      </c>
      <c r="E73" s="91">
        <v>430.98</v>
      </c>
      <c r="F73" s="91">
        <v>452.53</v>
      </c>
      <c r="G73" s="93">
        <f t="shared" si="2"/>
        <v>0.56737756714060028</v>
      </c>
    </row>
    <row r="74" spans="2:7" ht="21.75" customHeight="1" x14ac:dyDescent="0.25">
      <c r="B74" s="76" t="s">
        <v>202</v>
      </c>
      <c r="C74" s="74" t="s">
        <v>118</v>
      </c>
      <c r="D74" s="75" t="s">
        <v>88</v>
      </c>
      <c r="E74" s="91">
        <v>430.98</v>
      </c>
      <c r="F74" s="91">
        <v>452.53</v>
      </c>
      <c r="G74" s="93">
        <f t="shared" si="2"/>
        <v>0.56737756714060028</v>
      </c>
    </row>
    <row r="75" spans="2:7" ht="31.5" x14ac:dyDescent="0.25">
      <c r="B75" s="76" t="s">
        <v>203</v>
      </c>
      <c r="C75" s="74" t="s">
        <v>117</v>
      </c>
      <c r="D75" s="75" t="s">
        <v>88</v>
      </c>
      <c r="E75" s="91">
        <v>430.98</v>
      </c>
      <c r="F75" s="91">
        <v>452.53</v>
      </c>
      <c r="G75" s="93">
        <f t="shared" si="2"/>
        <v>0.56737756714060028</v>
      </c>
    </row>
    <row r="76" spans="2:7" ht="31.5" x14ac:dyDescent="0.25">
      <c r="B76" s="76" t="s">
        <v>204</v>
      </c>
      <c r="C76" s="74" t="s">
        <v>116</v>
      </c>
      <c r="D76" s="75" t="s">
        <v>88</v>
      </c>
      <c r="E76" s="91">
        <v>430.98</v>
      </c>
      <c r="F76" s="91">
        <v>452.53</v>
      </c>
      <c r="G76" s="93">
        <f t="shared" si="2"/>
        <v>0.56737756714060028</v>
      </c>
    </row>
    <row r="77" spans="2:7" ht="31.5" x14ac:dyDescent="0.25">
      <c r="B77" s="76" t="s">
        <v>205</v>
      </c>
      <c r="C77" s="74" t="s">
        <v>115</v>
      </c>
      <c r="D77" s="75" t="s">
        <v>88</v>
      </c>
      <c r="E77" s="91">
        <v>430.98</v>
      </c>
      <c r="F77" s="91">
        <v>452.53</v>
      </c>
      <c r="G77" s="93">
        <f t="shared" si="2"/>
        <v>0.56737756714060028</v>
      </c>
    </row>
    <row r="78" spans="2:7" ht="31.5" x14ac:dyDescent="0.25">
      <c r="B78" s="76" t="s">
        <v>206</v>
      </c>
      <c r="C78" s="74" t="s">
        <v>114</v>
      </c>
      <c r="D78" s="75" t="s">
        <v>88</v>
      </c>
      <c r="E78" s="91">
        <v>430.98</v>
      </c>
      <c r="F78" s="91">
        <v>452.53</v>
      </c>
      <c r="G78" s="93">
        <f t="shared" si="2"/>
        <v>0.56737756714060028</v>
      </c>
    </row>
    <row r="79" spans="2:7" ht="31.5" x14ac:dyDescent="0.25">
      <c r="B79" s="76" t="s">
        <v>207</v>
      </c>
      <c r="C79" s="74" t="s">
        <v>113</v>
      </c>
      <c r="D79" s="75" t="s">
        <v>88</v>
      </c>
      <c r="E79" s="91">
        <v>430.98</v>
      </c>
      <c r="F79" s="91">
        <v>452.53</v>
      </c>
      <c r="G79" s="93">
        <f t="shared" si="2"/>
        <v>0.56737756714060028</v>
      </c>
    </row>
    <row r="80" spans="2:7" ht="46.5" customHeight="1" x14ac:dyDescent="0.25">
      <c r="B80" s="76" t="s">
        <v>81</v>
      </c>
      <c r="C80" s="74" t="s">
        <v>112</v>
      </c>
      <c r="D80" s="75" t="s">
        <v>88</v>
      </c>
      <c r="E80" s="91">
        <v>430.98</v>
      </c>
      <c r="F80" s="91">
        <v>452.53</v>
      </c>
      <c r="G80" s="93">
        <f t="shared" si="2"/>
        <v>0.56737756714060028</v>
      </c>
    </row>
    <row r="81" spans="2:7" ht="47.25" customHeight="1" x14ac:dyDescent="0.25">
      <c r="B81" s="76" t="s">
        <v>208</v>
      </c>
      <c r="C81" s="74" t="s">
        <v>110</v>
      </c>
      <c r="D81" s="75" t="s">
        <v>88</v>
      </c>
      <c r="E81" s="91">
        <v>430.98</v>
      </c>
      <c r="F81" s="91">
        <v>452.53</v>
      </c>
      <c r="G81" s="93">
        <f t="shared" si="2"/>
        <v>0.56737756714060028</v>
      </c>
    </row>
    <row r="82" spans="2:7" ht="47.25" x14ac:dyDescent="0.25">
      <c r="B82" s="76" t="s">
        <v>209</v>
      </c>
      <c r="C82" s="74" t="s">
        <v>111</v>
      </c>
      <c r="D82" s="75" t="s">
        <v>88</v>
      </c>
      <c r="E82" s="91">
        <v>430.98</v>
      </c>
      <c r="F82" s="91">
        <v>452.53</v>
      </c>
      <c r="G82" s="93">
        <f t="shared" si="2"/>
        <v>0.56737756714060028</v>
      </c>
    </row>
    <row r="83" spans="2:7" ht="15.75" x14ac:dyDescent="0.25">
      <c r="B83" s="81"/>
      <c r="C83" s="82"/>
      <c r="D83" s="83"/>
      <c r="E83" s="84"/>
    </row>
    <row r="170" spans="2:3" x14ac:dyDescent="0.25">
      <c r="B170" s="85"/>
      <c r="C170" s="85"/>
    </row>
  </sheetData>
  <mergeCells count="10">
    <mergeCell ref="F2:G2"/>
    <mergeCell ref="E8:E16"/>
    <mergeCell ref="E30:E37"/>
    <mergeCell ref="D8:D16"/>
    <mergeCell ref="D30:D37"/>
    <mergeCell ref="B4:G4"/>
    <mergeCell ref="G8:G16"/>
    <mergeCell ref="G30:G37"/>
    <mergeCell ref="F8:F16"/>
    <mergeCell ref="F30:F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 ,2 этап дисп и УД</vt:lpstr>
      <vt:lpstr>Дисп.репродук.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2026-02-19T08:31:43Z</dcterms:modified>
</cp:coreProperties>
</file>